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6. NABAVA\2026. Usluge osiguranja AO i kasko\"/>
    </mc:Choice>
  </mc:AlternateContent>
  <xr:revisionPtr revIDLastSave="0" documentId="13_ncr:1_{C0849592-870A-4586-8005-3FF63F805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8" r:id="rId1"/>
  </sheets>
  <definedNames>
    <definedName name="_xlnm._FilterDatabase" localSheetId="0" hidden="1">TROŠKOVNIK!$A$50:$J$50</definedName>
    <definedName name="_xlnm.Print_Area" localSheetId="0">TROŠKOVNIK!$A$1:$O$97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8" l="1"/>
  <c r="M53" i="8"/>
  <c r="L53" i="8"/>
  <c r="K53" i="8"/>
  <c r="J53" i="8"/>
  <c r="M40" i="8"/>
  <c r="M41" i="8" s="1"/>
  <c r="I40" i="8"/>
  <c r="I41" i="8" s="1"/>
  <c r="N52" i="8"/>
  <c r="N53" i="8" s="1"/>
  <c r="M52" i="8"/>
  <c r="L52" i="8"/>
  <c r="K52" i="8"/>
  <c r="J52" i="8"/>
  <c r="L40" i="8"/>
  <c r="L41" i="8" s="1"/>
  <c r="K40" i="8"/>
  <c r="K41" i="8" s="1"/>
  <c r="J40" i="8"/>
  <c r="J41" i="8" s="1"/>
  <c r="I72" i="8" l="1"/>
  <c r="H82" i="8"/>
  <c r="N41" i="8"/>
  <c r="N40" i="8"/>
  <c r="O53" i="8"/>
  <c r="O52" i="8"/>
  <c r="H81" i="8" s="1"/>
  <c r="H84" i="8" l="1"/>
  <c r="H83" i="8"/>
</calcChain>
</file>

<file path=xl/sharedStrings.xml><?xml version="1.0" encoding="utf-8"?>
<sst xmlns="http://schemas.openxmlformats.org/spreadsheetml/2006/main" count="419" uniqueCount="212">
  <si>
    <t>R.B.</t>
  </si>
  <si>
    <t>Reg. oznaka</t>
  </si>
  <si>
    <t>Broj šasije</t>
  </si>
  <si>
    <t>Marka_Tip_Model</t>
  </si>
  <si>
    <t>Godište</t>
  </si>
  <si>
    <t>kW</t>
  </si>
  <si>
    <t>2010.</t>
  </si>
  <si>
    <t>Skadenca</t>
  </si>
  <si>
    <t>Dopunska nezgoda</t>
  </si>
  <si>
    <t>1+4</t>
  </si>
  <si>
    <t>18.</t>
  </si>
  <si>
    <t>19.</t>
  </si>
  <si>
    <t>20.</t>
  </si>
  <si>
    <t>3.</t>
  </si>
  <si>
    <t>4.</t>
  </si>
  <si>
    <t>5.</t>
  </si>
  <si>
    <t>6.</t>
  </si>
  <si>
    <t>2013.</t>
  </si>
  <si>
    <t>2.</t>
  </si>
  <si>
    <t>2014.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</si>
  <si>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</si>
  <si>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</si>
  <si>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</si>
  <si>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</si>
  <si>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</si>
  <si>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</si>
  <si>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</si>
  <si>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</si>
  <si>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</si>
  <si>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21.</t>
  </si>
  <si>
    <t>7.</t>
  </si>
  <si>
    <t>8.</t>
  </si>
  <si>
    <t>1.</t>
  </si>
  <si>
    <t>2016.</t>
  </si>
  <si>
    <t>BJ198EM</t>
  </si>
  <si>
    <t>OPEL VIVARO 2.0 CDTI</t>
  </si>
  <si>
    <t>W0LJ7BHB69V626529</t>
  </si>
  <si>
    <t>80 kW</t>
  </si>
  <si>
    <t>2009.</t>
  </si>
  <si>
    <t>2015.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</si>
  <si>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</si>
  <si>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</si>
  <si>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</si>
  <si>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</si>
  <si>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</si>
  <si>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</si>
  <si>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</si>
  <si>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</si>
  <si>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</si>
  <si>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BJ182ET</t>
  </si>
  <si>
    <t>BJ183ET</t>
  </si>
  <si>
    <t>BJ184ET</t>
  </si>
  <si>
    <t>BJ186ET</t>
  </si>
  <si>
    <t>BJ187ET</t>
  </si>
  <si>
    <t>BJ607GE</t>
  </si>
  <si>
    <t>BJ609GE</t>
  </si>
  <si>
    <t>BJ702FK</t>
  </si>
  <si>
    <t>BJ702GL</t>
  </si>
  <si>
    <t>BJ703FK</t>
  </si>
  <si>
    <t>BJ704FK</t>
  </si>
  <si>
    <t>BJ785GR</t>
  </si>
  <si>
    <t>BJ951GI</t>
  </si>
  <si>
    <t>BJ952GI</t>
  </si>
  <si>
    <t>BJ953GI</t>
  </si>
  <si>
    <t>BJ961FS</t>
  </si>
  <si>
    <t>BJ962FS</t>
  </si>
  <si>
    <t>CHEVROLET SPARK 1.0 16V BASE</t>
  </si>
  <si>
    <t>CITROEN C1 1.0, Feel, hatchback</t>
  </si>
  <si>
    <t>CHEVROLET SPARK 1.9, LS</t>
  </si>
  <si>
    <t>CHEVROLET SPARK 1.0, LS hatchback</t>
  </si>
  <si>
    <t>CHEVROLET LACETTI 1.4</t>
  </si>
  <si>
    <t>OPEL CORSA 1.2, Selection hatchback</t>
  </si>
  <si>
    <t>KL1MF4819AC201833</t>
  </si>
  <si>
    <t>KL1MF4819AC204199</t>
  </si>
  <si>
    <t>KL1MF4819AC201773</t>
  </si>
  <si>
    <t>KL1MF4819AC200781</t>
  </si>
  <si>
    <t>KL1MF4819AC224298</t>
  </si>
  <si>
    <t>VF7PSCFBCFR567688</t>
  </si>
  <si>
    <t>VF7PSCFBCFR566961</t>
  </si>
  <si>
    <t>KL1MF4819DC530683</t>
  </si>
  <si>
    <t>VF7PSCFBCFR609409</t>
  </si>
  <si>
    <t>KL1MF4819DC570319</t>
  </si>
  <si>
    <t>KL1MF4819DC569380</t>
  </si>
  <si>
    <t>KL1NF487JBK127098</t>
  </si>
  <si>
    <t>WOLJ7BHB69V626838</t>
  </si>
  <si>
    <t>VF7PSCFBCFR593629</t>
  </si>
  <si>
    <t>VF7PSCFBCFR593625</t>
  </si>
  <si>
    <t>VF7PSCFBCFR593596</t>
  </si>
  <si>
    <t>W0L0SDL68E4219438</t>
  </si>
  <si>
    <t>W0L0SDL68E4223103</t>
  </si>
  <si>
    <t>50 kW</t>
  </si>
  <si>
    <t>51 kw</t>
  </si>
  <si>
    <t>51 kW</t>
  </si>
  <si>
    <t xml:space="preserve">51 kW </t>
  </si>
  <si>
    <t>70 kW</t>
  </si>
  <si>
    <t>84 kW</t>
  </si>
  <si>
    <t>52 kW</t>
  </si>
  <si>
    <t>53 kW</t>
  </si>
  <si>
    <t>63 kW</t>
  </si>
  <si>
    <t>2011.</t>
  </si>
  <si>
    <t>2020.</t>
  </si>
  <si>
    <t>1+8</t>
  </si>
  <si>
    <t>BJ791IB</t>
  </si>
  <si>
    <t>BJ792IB</t>
  </si>
  <si>
    <t>BJ793IB</t>
  </si>
  <si>
    <t>CITROEN C1 1.0 Vti</t>
  </si>
  <si>
    <t>VF7PSCFB7KR539898</t>
  </si>
  <si>
    <t>VF7PSCFB7KR540609</t>
  </si>
  <si>
    <t>VF7PSCFB7KR540087</t>
  </si>
  <si>
    <t>53 Kw</t>
  </si>
  <si>
    <t>Asistencija vozila</t>
  </si>
  <si>
    <t>1_OSOBNI AUTOMOBILI</t>
  </si>
  <si>
    <t>Vozač + putnici</t>
  </si>
  <si>
    <t>Smrt + T.I.</t>
  </si>
  <si>
    <t xml:space="preserve"> Vozač + putnici</t>
  </si>
  <si>
    <t>Oblik karoserije</t>
  </si>
  <si>
    <t>Zatvoreni</t>
  </si>
  <si>
    <t>Zaštita bonusa</t>
  </si>
  <si>
    <t xml:space="preserve">AO+ </t>
  </si>
  <si>
    <t>AO+</t>
  </si>
  <si>
    <t xml:space="preserve">* Punim autokasko osiguranjem pokriveni su svi rizici koji mogu prouzročiti oštećenje, uništenje ili nestanak vozila. </t>
  </si>
  <si>
    <t>M.P.</t>
  </si>
  <si>
    <t>(Potpis ovlaštene osobe za zastupanje Ponuditelja)</t>
  </si>
  <si>
    <t xml:space="preserve">Ukupno bez posebnog poreza: </t>
  </si>
  <si>
    <t>Ukupno sa posebnim porezom (15%):</t>
  </si>
  <si>
    <t>Ukupno sa posebnim porezom (10%):</t>
  </si>
  <si>
    <t>UKUPNO AO bez posebnog poreza:</t>
  </si>
  <si>
    <t>UKUPNO AK bez posebnog poreza:</t>
  </si>
  <si>
    <t>13=8+9+10+11+12</t>
  </si>
  <si>
    <t>Ukupna god. premija</t>
  </si>
  <si>
    <t xml:space="preserve"> AO</t>
  </si>
  <si>
    <t>15=10+11+12+13+14</t>
  </si>
  <si>
    <t xml:space="preserve">God. premija             </t>
  </si>
  <si>
    <t>Josipa Jelačića 13 C, 43 000 Bjelovar</t>
  </si>
  <si>
    <t>BJ731JE</t>
  </si>
  <si>
    <t>BJ732JE</t>
  </si>
  <si>
    <t>BJ733JE</t>
  </si>
  <si>
    <t>BJ734JE</t>
  </si>
  <si>
    <t>BJ735JE</t>
  </si>
  <si>
    <t>MITSUBISHI Space Star 1.2, Inform plus</t>
  </si>
  <si>
    <t>2022.</t>
  </si>
  <si>
    <t>2023.</t>
  </si>
  <si>
    <t>52Hw</t>
  </si>
  <si>
    <t>52Kw</t>
  </si>
  <si>
    <t>61Kw</t>
  </si>
  <si>
    <t>Citroen C3 You, Puretech 83</t>
  </si>
  <si>
    <t>MMCXNA03APH001778</t>
  </si>
  <si>
    <t>MMCXNA03APH000472</t>
  </si>
  <si>
    <t>MMCXNA03APH001573</t>
  </si>
  <si>
    <t>MMCXNA03APH001335</t>
  </si>
  <si>
    <t>MMCXNA03APH001088</t>
  </si>
  <si>
    <t>BJ316JM</t>
  </si>
  <si>
    <t>BJ317JM</t>
  </si>
  <si>
    <t>BJ318JM</t>
  </si>
  <si>
    <t>VF7SXHMRVNT697962</t>
  </si>
  <si>
    <t>VF7SXHMRVNT697963</t>
  </si>
  <si>
    <t>VF7SXHMRVNT698227</t>
  </si>
  <si>
    <t>3_OSOBNI AUTOMOBILI</t>
  </si>
  <si>
    <r>
      <rPr>
        <b/>
        <sz val="18"/>
        <rFont val="Cambria"/>
        <family val="1"/>
        <charset val="238"/>
      </rPr>
      <t>AK</t>
    </r>
    <r>
      <rPr>
        <b/>
        <sz val="16"/>
        <rFont val="Cambria"/>
        <family val="1"/>
        <charset val="238"/>
      </rPr>
      <t xml:space="preserve"> (autokasko) </t>
    </r>
  </si>
  <si>
    <t xml:space="preserve">AO (autoodgovornost) </t>
  </si>
  <si>
    <t>Dom zdravlja Bjelovarsko-bilogorske županije</t>
  </si>
  <si>
    <t>BJ263JM</t>
  </si>
  <si>
    <t>BJ188DB</t>
  </si>
  <si>
    <t>WOLOAHL4848094062</t>
  </si>
  <si>
    <t>Opel Astra 1.7, CDTI</t>
  </si>
  <si>
    <t xml:space="preserve">                                                                                                                REKAPITULACIJA:</t>
  </si>
  <si>
    <t>Nabavna c._eur</t>
  </si>
  <si>
    <t>2004.</t>
  </si>
  <si>
    <t>SVEUKUPNO: AO + AK bez posebnog poreza:</t>
  </si>
  <si>
    <t>SVEUKUPNO: AO + AK sa posebnim porezom:</t>
  </si>
  <si>
    <t>2_VOZILA ZA TEHNIČKU SLUŽBU</t>
  </si>
  <si>
    <t>01.12.2025.</t>
  </si>
  <si>
    <t>12.5.2026.</t>
  </si>
  <si>
    <t>14.9.2025.</t>
  </si>
  <si>
    <t>05.07.2026.</t>
  </si>
  <si>
    <t>03.08.2025.</t>
  </si>
  <si>
    <t xml:space="preserve">Prilog  3. </t>
  </si>
  <si>
    <t>Evidencijski br. nabave: 14/26</t>
  </si>
  <si>
    <t>U______________________________, dana______________ 2026. godine</t>
  </si>
  <si>
    <t>31.</t>
  </si>
  <si>
    <t>BJ815LE</t>
  </si>
  <si>
    <t>VR7CCHPV0TT090979</t>
  </si>
  <si>
    <t>Citroen C Plus turbo 100</t>
  </si>
  <si>
    <t>74 kW</t>
  </si>
  <si>
    <t>52kW</t>
  </si>
  <si>
    <t>61kW</t>
  </si>
  <si>
    <t>74kW</t>
  </si>
  <si>
    <t>16.08.2026.</t>
  </si>
  <si>
    <t>25.09.2026.</t>
  </si>
  <si>
    <t>03.05.2027.</t>
  </si>
  <si>
    <t>03.01.2027.</t>
  </si>
  <si>
    <t>32.</t>
  </si>
  <si>
    <t>BJ441KO</t>
  </si>
  <si>
    <t>33.</t>
  </si>
  <si>
    <t>01.06.2027.</t>
  </si>
  <si>
    <t>08.06.2027.</t>
  </si>
  <si>
    <t>12.05.2027.</t>
  </si>
  <si>
    <t>02.07.2026.</t>
  </si>
  <si>
    <t>14.09.2026.</t>
  </si>
  <si>
    <t>NLHBM51H1SZ627701</t>
  </si>
  <si>
    <t>HYUNDAI 1 20 FL 1.2</t>
  </si>
  <si>
    <t>58 kW</t>
  </si>
  <si>
    <t>ZG3713LB</t>
  </si>
  <si>
    <t>Citroen C PLUS TURBO 100</t>
  </si>
  <si>
    <t>ZCFCE35C705715839</t>
  </si>
  <si>
    <t>IVECO DAILY 3SS184A8 V</t>
  </si>
  <si>
    <t xml:space="preserve">
3500 kg</t>
  </si>
  <si>
    <t>IVECO DAILY 3SS184A8 V- teretno vozilo</t>
  </si>
  <si>
    <t>ZG3719LB</t>
  </si>
  <si>
    <t>ZCFCE35C405726426</t>
  </si>
  <si>
    <r>
      <t xml:space="preserve">
</t>
    </r>
    <r>
      <rPr>
        <sz val="9"/>
        <rFont val="Arial"/>
        <family val="2"/>
        <charset val="238"/>
      </rPr>
      <t>Napomena: U ovom predmetu nabave posebni porezi primjenjuju se izravno na premiju osiguranja. Na premiju obveznog osiguranja od automobilske odgovornosti (AO) obračunava se poseban porez po stopi od 15 %, dok se na premiju kasko osiguranja obračunava poseban porez po stopi od 10 %.
PDV se na premije osiguranja ne obračunava zbog poreznog oslobođenja propisanog člankom 40. Zakona o porezu na dodanu vrijednost.
Poseban porez ne obračunava se na dodatna osiguranja, odnosno na pokrića Smrt + T.I., asistenciju vozila i zaštitu bonusa. Na navedena dodatna osiguranja ne primjenjuje se poseban porez, već se on obračunava isključivo na premiju AO osiguranja..</t>
    </r>
    <r>
      <rPr>
        <b/>
        <sz val="9"/>
        <rFont val="Arial"/>
        <family val="2"/>
        <charset val="238"/>
      </rPr>
      <t xml:space="preserve">
</t>
    </r>
  </si>
  <si>
    <t>Troškovnik sa tehničkom specifikacijom za usluge osiguranja AO i kasko službenih vozila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</si>
</sst>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 Narrow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name val="Arial"/>
      <family val="2"/>
    </font>
    <font>
      <sz val="12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5"/>
      <color rgb="FF1F497D"/>
      <name val="Times New Roman"/>
      <family val="2"/>
      <charset val="238"/>
    </font>
    <font>
      <b/>
      <sz val="18"/>
      <name val="Cambria"/>
      <family val="1"/>
      <charset val="238"/>
    </font>
    <font>
      <b/>
      <sz val="16"/>
      <name val="Cambria"/>
      <family val="1"/>
      <charset val="238"/>
      <scheme val="major"/>
    </font>
    <font>
      <b/>
      <sz val="16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Cambria"/>
      <family val="1"/>
      <charset val="238"/>
      <scheme val="major"/>
    </font>
    <font>
      <b/>
      <sz val="14"/>
      <name val="Cambria"/>
      <family val="1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2"/>
      <color rgb="FFFF0000"/>
      <name val="Arial Narrow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4" fillId="0" borderId="0"/>
    <xf numFmtId="0" fontId="16" fillId="0" borderId="0"/>
    <xf numFmtId="0" fontId="17" fillId="0" borderId="13" applyProtection="0"/>
  </cellStyleXfs>
  <cellXfs count="147">
    <xf numFmtId="0" fontId="0" fillId="0" borderId="0" xfId="0"/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2" xfId="2" applyFill="1" applyBorder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right" vertical="center"/>
    </xf>
    <xf numFmtId="2" fontId="14" fillId="2" borderId="2" xfId="0" applyNumberFormat="1" applyFont="1" applyFill="1" applyBorder="1" applyAlignment="1">
      <alignment horizontal="right" vertical="center"/>
    </xf>
    <xf numFmtId="0" fontId="6" fillId="2" borderId="0" xfId="0" applyFont="1" applyFill="1"/>
    <xf numFmtId="4" fontId="6" fillId="2" borderId="0" xfId="0" applyNumberFormat="1" applyFont="1" applyFill="1" applyAlignment="1">
      <alignment horizontal="right"/>
    </xf>
    <xf numFmtId="0" fontId="9" fillId="2" borderId="0" xfId="0" applyFont="1" applyFill="1"/>
    <xf numFmtId="1" fontId="10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2" fontId="8" fillId="2" borderId="5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Alignment="1">
      <alignment horizontal="right"/>
    </xf>
    <xf numFmtId="0" fontId="7" fillId="2" borderId="0" xfId="0" applyFont="1" applyFill="1"/>
    <xf numFmtId="4" fontId="7" fillId="2" borderId="0" xfId="0" applyNumberFormat="1" applyFont="1" applyFill="1" applyAlignment="1">
      <alignment horizontal="right"/>
    </xf>
    <xf numFmtId="4" fontId="5" fillId="2" borderId="0" xfId="0" applyNumberFormat="1" applyFont="1" applyFill="1"/>
    <xf numFmtId="0" fontId="10" fillId="2" borderId="2" xfId="3" applyFont="1" applyFill="1" applyBorder="1" applyAlignment="1">
      <alignment horizontal="center" vertical="center"/>
    </xf>
    <xf numFmtId="1" fontId="10" fillId="2" borderId="2" xfId="3" applyNumberFormat="1" applyFont="1" applyFill="1" applyBorder="1" applyAlignment="1">
      <alignment horizontal="center" vertical="center"/>
    </xf>
    <xf numFmtId="4" fontId="10" fillId="2" borderId="2" xfId="3" applyNumberFormat="1" applyFont="1" applyFill="1" applyBorder="1" applyAlignment="1">
      <alignment horizontal="center" vertical="center" wrapText="1"/>
    </xf>
    <xf numFmtId="0" fontId="9" fillId="2" borderId="0" xfId="3" applyFont="1" applyFill="1" applyAlignment="1">
      <alignment vertical="center"/>
    </xf>
    <xf numFmtId="0" fontId="13" fillId="2" borderId="0" xfId="3" applyFont="1" applyFill="1" applyAlignment="1">
      <alignment vertical="center"/>
    </xf>
    <xf numFmtId="1" fontId="13" fillId="2" borderId="0" xfId="3" applyNumberFormat="1" applyFont="1" applyFill="1" applyAlignment="1">
      <alignment horizontal="right" vertical="center"/>
    </xf>
    <xf numFmtId="0" fontId="10" fillId="2" borderId="2" xfId="3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4" fontId="24" fillId="2" borderId="2" xfId="0" applyNumberFormat="1" applyFont="1" applyFill="1" applyBorder="1" applyAlignment="1">
      <alignment horizontal="right"/>
    </xf>
    <xf numFmtId="4" fontId="24" fillId="2" borderId="3" xfId="0" applyNumberFormat="1" applyFont="1" applyFill="1" applyBorder="1" applyAlignment="1">
      <alignment horizontal="right"/>
    </xf>
    <xf numFmtId="0" fontId="10" fillId="2" borderId="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right" vertical="center"/>
    </xf>
    <xf numFmtId="2" fontId="9" fillId="2" borderId="2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right" vertical="center" wrapText="1"/>
    </xf>
    <xf numFmtId="2" fontId="8" fillId="2" borderId="5" xfId="0" applyNumberFormat="1" applyFont="1" applyFill="1" applyBorder="1" applyAlignment="1">
      <alignment horizontal="right" vertical="center" wrapText="1"/>
    </xf>
    <xf numFmtId="4" fontId="14" fillId="2" borderId="2" xfId="3" applyNumberFormat="1" applyFont="1" applyFill="1" applyBorder="1" applyAlignment="1">
      <alignment horizontal="right" vertical="center"/>
    </xf>
    <xf numFmtId="49" fontId="15" fillId="2" borderId="12" xfId="0" applyNumberFormat="1" applyFont="1" applyFill="1" applyBorder="1" applyAlignment="1">
      <alignment vertical="center" wrapText="1"/>
    </xf>
    <xf numFmtId="0" fontId="27" fillId="2" borderId="2" xfId="0" applyFont="1" applyFill="1" applyBorder="1" applyAlignment="1">
      <alignment horizontal="center" vertical="center"/>
    </xf>
    <xf numFmtId="4" fontId="27" fillId="2" borderId="2" xfId="0" applyNumberFormat="1" applyFont="1" applyFill="1" applyBorder="1" applyAlignment="1">
      <alignment horizontal="center" vertical="center"/>
    </xf>
    <xf numFmtId="14" fontId="27" fillId="2" borderId="2" xfId="0" applyNumberFormat="1" applyFont="1" applyFill="1" applyBorder="1" applyAlignment="1">
      <alignment horizontal="center" vertical="center"/>
    </xf>
    <xf numFmtId="4" fontId="27" fillId="2" borderId="2" xfId="3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4" fillId="0" borderId="2" xfId="2" applyBorder="1" applyAlignment="1">
      <alignment horizontal="center" vertical="center" wrapText="1"/>
    </xf>
    <xf numFmtId="0" fontId="4" fillId="0" borderId="5" xfId="2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right" vertical="center"/>
    </xf>
    <xf numFmtId="2" fontId="8" fillId="2" borderId="12" xfId="0" applyNumberFormat="1" applyFont="1" applyFill="1" applyBorder="1" applyAlignment="1">
      <alignment horizontal="right" vertical="center"/>
    </xf>
    <xf numFmtId="0" fontId="3" fillId="2" borderId="2" xfId="2" applyFont="1" applyFill="1" applyBorder="1" applyAlignment="1">
      <alignment horizontal="center" vertical="center"/>
    </xf>
    <xf numFmtId="0" fontId="20" fillId="2" borderId="4" xfId="0" applyFont="1" applyFill="1" applyBorder="1"/>
    <xf numFmtId="0" fontId="26" fillId="2" borderId="0" xfId="0" applyFont="1" applyFill="1" applyAlignment="1">
      <alignment vertical="center"/>
    </xf>
    <xf numFmtId="4" fontId="15" fillId="2" borderId="0" xfId="0" applyNumberFormat="1" applyFont="1" applyFill="1" applyAlignment="1">
      <alignment vertical="center"/>
    </xf>
    <xf numFmtId="0" fontId="4" fillId="2" borderId="4" xfId="2" applyFill="1" applyBorder="1" applyAlignment="1">
      <alignment horizontal="center" vertical="center"/>
    </xf>
    <xf numFmtId="0" fontId="19" fillId="0" borderId="4" xfId="0" applyFont="1" applyBorder="1"/>
    <xf numFmtId="0" fontId="19" fillId="0" borderId="6" xfId="0" applyFont="1" applyBorder="1"/>
    <xf numFmtId="0" fontId="19" fillId="0" borderId="5" xfId="0" applyFont="1" applyBorder="1"/>
    <xf numFmtId="0" fontId="22" fillId="2" borderId="0" xfId="1" applyFont="1" applyFill="1" applyBorder="1" applyAlignment="1"/>
    <xf numFmtId="0" fontId="2" fillId="2" borderId="5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4" fontId="2" fillId="2" borderId="2" xfId="2" applyNumberFormat="1" applyFont="1" applyFill="1" applyBorder="1" applyAlignment="1">
      <alignment horizontal="center" vertical="center"/>
    </xf>
    <xf numFmtId="0" fontId="27" fillId="2" borderId="2" xfId="3" applyFont="1" applyFill="1" applyBorder="1" applyAlignment="1">
      <alignment horizontal="center" vertical="center"/>
    </xf>
    <xf numFmtId="4" fontId="27" fillId="2" borderId="2" xfId="3" applyNumberFormat="1" applyFont="1" applyFill="1" applyBorder="1" applyAlignment="1">
      <alignment horizontal="right" vertical="center"/>
    </xf>
    <xf numFmtId="0" fontId="22" fillId="0" borderId="0" xfId="1" applyFont="1" applyFill="1" applyBorder="1" applyAlignme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2" fontId="14" fillId="0" borderId="2" xfId="0" applyNumberFormat="1" applyFont="1" applyBorder="1" applyAlignment="1">
      <alignment horizontal="right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2" fontId="12" fillId="2" borderId="5" xfId="0" applyNumberFormat="1" applyFont="1" applyFill="1" applyBorder="1" applyAlignment="1">
      <alignment horizontal="right" vertical="center"/>
    </xf>
    <xf numFmtId="0" fontId="1" fillId="0" borderId="2" xfId="2" applyFont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 wrapText="1"/>
    </xf>
    <xf numFmtId="4" fontId="3" fillId="2" borderId="2" xfId="2" applyNumberFormat="1" applyFont="1" applyFill="1" applyBorder="1" applyAlignment="1">
      <alignment horizontal="center" vertical="center"/>
    </xf>
    <xf numFmtId="14" fontId="30" fillId="2" borderId="2" xfId="0" applyNumberFormat="1" applyFont="1" applyFill="1" applyBorder="1" applyAlignment="1">
      <alignment horizontal="center" vertical="center"/>
    </xf>
    <xf numFmtId="4" fontId="30" fillId="2" borderId="2" xfId="0" applyNumberFormat="1" applyFont="1" applyFill="1" applyBorder="1" applyAlignment="1">
      <alignment horizontal="center" vertical="center"/>
    </xf>
    <xf numFmtId="0" fontId="31" fillId="0" borderId="5" xfId="2" applyFont="1" applyBorder="1" applyAlignment="1">
      <alignment horizontal="center" vertical="center"/>
    </xf>
    <xf numFmtId="0" fontId="31" fillId="2" borderId="2" xfId="2" applyFont="1" applyFill="1" applyBorder="1" applyAlignment="1">
      <alignment horizontal="center" vertical="center"/>
    </xf>
    <xf numFmtId="0" fontId="31" fillId="2" borderId="2" xfId="2" applyFont="1" applyFill="1" applyBorder="1" applyAlignment="1">
      <alignment horizontal="center" vertical="center" wrapText="1"/>
    </xf>
    <xf numFmtId="4" fontId="1" fillId="2" borderId="2" xfId="2" applyNumberFormat="1" applyFont="1" applyFill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2" borderId="2" xfId="2" applyFont="1" applyFill="1" applyBorder="1" applyAlignment="1">
      <alignment horizontal="center" vertical="center"/>
    </xf>
    <xf numFmtId="0" fontId="30" fillId="2" borderId="2" xfId="2" applyFont="1" applyFill="1" applyBorder="1" applyAlignment="1">
      <alignment horizontal="center" vertical="center" wrapText="1"/>
    </xf>
    <xf numFmtId="0" fontId="30" fillId="0" borderId="2" xfId="2" applyFont="1" applyBorder="1" applyAlignment="1">
      <alignment horizontal="center" vertical="center"/>
    </xf>
    <xf numFmtId="0" fontId="30" fillId="2" borderId="2" xfId="2" applyFont="1" applyFill="1" applyBorder="1" applyAlignment="1">
      <alignment horizontal="center" wrapText="1"/>
    </xf>
    <xf numFmtId="14" fontId="27" fillId="2" borderId="12" xfId="0" applyNumberFormat="1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27" fillId="2" borderId="2" xfId="2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/>
    </xf>
    <xf numFmtId="4" fontId="9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2" fontId="5" fillId="2" borderId="3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24" fillId="2" borderId="2" xfId="0" applyFont="1" applyFill="1" applyBorder="1" applyAlignment="1">
      <alignment horizontal="right" vertical="center"/>
    </xf>
    <xf numFmtId="0" fontId="14" fillId="2" borderId="2" xfId="0" applyFont="1" applyFill="1" applyBorder="1" applyAlignment="1">
      <alignment horizontal="center"/>
    </xf>
    <xf numFmtId="0" fontId="23" fillId="2" borderId="2" xfId="0" applyFont="1" applyFill="1" applyBorder="1" applyAlignment="1">
      <alignment horizontal="center"/>
    </xf>
    <xf numFmtId="0" fontId="19" fillId="0" borderId="3" xfId="3" applyFont="1" applyBorder="1" applyAlignment="1">
      <alignment horizontal="left"/>
    </xf>
    <xf numFmtId="0" fontId="20" fillId="0" borderId="4" xfId="3" applyFont="1" applyBorder="1" applyAlignment="1">
      <alignment horizontal="center"/>
    </xf>
    <xf numFmtId="0" fontId="20" fillId="0" borderId="6" xfId="3" applyFont="1" applyBorder="1" applyAlignment="1">
      <alignment horizontal="center"/>
    </xf>
    <xf numFmtId="0" fontId="20" fillId="0" borderId="5" xfId="3" applyFont="1" applyBorder="1" applyAlignment="1">
      <alignment horizontal="center"/>
    </xf>
    <xf numFmtId="0" fontId="26" fillId="2" borderId="4" xfId="3" applyFont="1" applyFill="1" applyBorder="1" applyAlignment="1">
      <alignment horizontal="center" vertical="center" wrapText="1"/>
    </xf>
    <xf numFmtId="0" fontId="26" fillId="2" borderId="5" xfId="3" applyFont="1" applyFill="1" applyBorder="1" applyAlignment="1">
      <alignment horizontal="center" vertical="center" wrapText="1"/>
    </xf>
    <xf numFmtId="4" fontId="15" fillId="2" borderId="9" xfId="0" applyNumberFormat="1" applyFont="1" applyFill="1" applyBorder="1" applyAlignment="1">
      <alignment horizontal="center" vertical="center" wrapText="1"/>
    </xf>
    <xf numFmtId="4" fontId="15" fillId="2" borderId="10" xfId="0" applyNumberFormat="1" applyFont="1" applyFill="1" applyBorder="1" applyAlignment="1">
      <alignment horizontal="center" vertical="center" wrapText="1"/>
    </xf>
    <xf numFmtId="4" fontId="15" fillId="2" borderId="8" xfId="0" applyNumberFormat="1" applyFont="1" applyFill="1" applyBorder="1" applyAlignment="1">
      <alignment horizontal="center" vertical="center" wrapText="1"/>
    </xf>
    <xf numFmtId="4" fontId="15" fillId="2" borderId="7" xfId="0" applyNumberFormat="1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horizontal="right" vertical="center"/>
    </xf>
    <xf numFmtId="4" fontId="14" fillId="2" borderId="12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0" fillId="2" borderId="2" xfId="0" applyFont="1" applyFill="1" applyBorder="1" applyAlignment="1">
      <alignment horizontal="center"/>
    </xf>
    <xf numFmtId="0" fontId="28" fillId="3" borderId="0" xfId="0" applyFont="1" applyFill="1" applyAlignment="1">
      <alignment horizontal="left" wrapText="1"/>
    </xf>
    <xf numFmtId="0" fontId="9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right" vertical="center"/>
    </xf>
    <xf numFmtId="2" fontId="14" fillId="0" borderId="12" xfId="0" applyNumberFormat="1" applyFont="1" applyBorder="1" applyAlignment="1">
      <alignment horizontal="right" vertical="center"/>
    </xf>
    <xf numFmtId="0" fontId="24" fillId="2" borderId="2" xfId="0" applyFont="1" applyFill="1" applyBorder="1" applyAlignment="1">
      <alignment horizontal="left" vertical="center"/>
    </xf>
    <xf numFmtId="0" fontId="25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right" vertical="center"/>
    </xf>
    <xf numFmtId="4" fontId="15" fillId="2" borderId="2" xfId="0" applyNumberFormat="1" applyFont="1" applyFill="1" applyBorder="1" applyAlignment="1">
      <alignment horizontal="center" vertical="center"/>
    </xf>
    <xf numFmtId="4" fontId="15" fillId="2" borderId="9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4" fontId="15" fillId="2" borderId="10" xfId="0" applyNumberFormat="1" applyFont="1" applyFill="1" applyBorder="1" applyAlignment="1">
      <alignment horizontal="center" vertical="center"/>
    </xf>
    <xf numFmtId="4" fontId="15" fillId="2" borderId="8" xfId="0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/>
    </xf>
    <xf numFmtId="4" fontId="15" fillId="2" borderId="11" xfId="0" applyNumberFormat="1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14" fillId="2" borderId="3" xfId="0" applyNumberFormat="1" applyFont="1" applyFill="1" applyBorder="1" applyAlignment="1">
      <alignment horizontal="right" vertical="center"/>
    </xf>
    <xf numFmtId="2" fontId="14" fillId="2" borderId="12" xfId="0" applyNumberFormat="1" applyFont="1" applyFill="1" applyBorder="1" applyAlignment="1">
      <alignment horizontal="right" vertical="center"/>
    </xf>
    <xf numFmtId="2" fontId="8" fillId="2" borderId="3" xfId="0" applyNumberFormat="1" applyFont="1" applyFill="1" applyBorder="1" applyAlignment="1">
      <alignment horizontal="right" vertical="center"/>
    </xf>
    <xf numFmtId="2" fontId="8" fillId="2" borderId="1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</cellXfs>
  <cellStyles count="5">
    <cellStyle name="Naslov" xfId="1" builtinId="15"/>
    <cellStyle name="Normalno" xfId="0" builtinId="0"/>
    <cellStyle name="Obično 2" xfId="2" xr:uid="{00000000-0005-0000-0000-000001000000}"/>
    <cellStyle name="Obično 3" xfId="3" xr:uid="{00000000-0005-0000-0000-000002000000}"/>
    <cellStyle name="Tekst objašnjenja 2" xfId="4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zoomScale="90" zoomScaleNormal="90" workbookViewId="0">
      <selection activeCell="A11" sqref="A11:A39"/>
    </sheetView>
  </sheetViews>
  <sheetFormatPr defaultColWidth="9.140625" defaultRowHeight="11.25" x14ac:dyDescent="0.2"/>
  <cols>
    <col min="1" max="1" width="4.42578125" style="13" customWidth="1"/>
    <col min="2" max="2" width="12.140625" style="13" bestFit="1" customWidth="1"/>
    <col min="3" max="3" width="24.5703125" style="13" customWidth="1"/>
    <col min="4" max="4" width="45.7109375" style="13" customWidth="1"/>
    <col min="5" max="5" width="19.85546875" style="14" customWidth="1"/>
    <col min="6" max="6" width="14.28515625" style="13" customWidth="1"/>
    <col min="7" max="7" width="14.7109375" style="13" customWidth="1"/>
    <col min="8" max="8" width="20" style="13" bestFit="1" customWidth="1"/>
    <col min="9" max="9" width="21" style="13" bestFit="1" customWidth="1"/>
    <col min="10" max="10" width="10.7109375" style="13" customWidth="1"/>
    <col min="11" max="12" width="14.28515625" style="13" customWidth="1"/>
    <col min="13" max="13" width="15.85546875" style="13" customWidth="1"/>
    <col min="14" max="14" width="17.140625" style="13" customWidth="1"/>
    <col min="15" max="15" width="20.7109375" style="1" customWidth="1"/>
    <col min="16" max="16" width="13.42578125" style="1" customWidth="1"/>
    <col min="17" max="16384" width="9.140625" style="1"/>
  </cols>
  <sheetData>
    <row r="1" spans="1:15" ht="18" x14ac:dyDescent="0.25">
      <c r="A1" s="61" t="s">
        <v>160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8"/>
    </row>
    <row r="2" spans="1:15" ht="15.75" x14ac:dyDescent="0.25">
      <c r="A2" s="15" t="s">
        <v>133</v>
      </c>
      <c r="B2" s="15"/>
      <c r="C2" s="15"/>
      <c r="D2" s="15"/>
      <c r="J2" s="138" t="s">
        <v>176</v>
      </c>
      <c r="K2" s="139"/>
      <c r="L2" s="139"/>
      <c r="M2" s="139"/>
    </row>
    <row r="3" spans="1:15" ht="14.25" customHeight="1" x14ac:dyDescent="0.25">
      <c r="A3" s="15" t="s">
        <v>177</v>
      </c>
      <c r="B3" s="15"/>
      <c r="C3" s="15"/>
      <c r="D3" s="144" t="s">
        <v>211</v>
      </c>
      <c r="E3" s="144"/>
      <c r="F3" s="144"/>
      <c r="G3" s="144"/>
      <c r="H3" s="144"/>
      <c r="I3" s="144"/>
      <c r="J3" s="144"/>
    </row>
    <row r="4" spans="1:15" s="2" customFormat="1" ht="20.25" customHeight="1" x14ac:dyDescent="0.2">
      <c r="A4" s="121" t="s">
        <v>111</v>
      </c>
      <c r="B4" s="121"/>
      <c r="C4" s="121"/>
      <c r="D4" s="122" t="s">
        <v>159</v>
      </c>
      <c r="E4" s="122"/>
      <c r="F4" s="123"/>
      <c r="G4" s="123"/>
      <c r="H4" s="136" t="s">
        <v>8</v>
      </c>
      <c r="I4" s="137"/>
      <c r="J4" s="15"/>
      <c r="K4" s="15"/>
      <c r="L4" s="15"/>
      <c r="M4" s="15"/>
      <c r="N4" s="15"/>
    </row>
    <row r="5" spans="1:15" s="3" customFormat="1" ht="34.5" customHeight="1" x14ac:dyDescent="0.25">
      <c r="B5" s="9" t="s">
        <v>1</v>
      </c>
      <c r="C5" s="16" t="s">
        <v>2</v>
      </c>
      <c r="D5" s="9" t="s">
        <v>3</v>
      </c>
      <c r="E5" s="9" t="s">
        <v>4</v>
      </c>
      <c r="F5" s="9" t="s">
        <v>5</v>
      </c>
      <c r="G5" s="9" t="s">
        <v>7</v>
      </c>
      <c r="H5" s="10" t="s">
        <v>112</v>
      </c>
      <c r="I5" s="72" t="s">
        <v>113</v>
      </c>
      <c r="J5" s="73" t="s">
        <v>110</v>
      </c>
      <c r="K5" s="73" t="s">
        <v>117</v>
      </c>
      <c r="L5" s="10" t="s">
        <v>118</v>
      </c>
      <c r="M5" s="10" t="s">
        <v>130</v>
      </c>
      <c r="N5" s="10" t="s">
        <v>129</v>
      </c>
    </row>
    <row r="6" spans="1:15" s="3" customFormat="1" ht="31.5" customHeight="1" x14ac:dyDescent="0.25">
      <c r="A6" s="92" t="s">
        <v>0</v>
      </c>
      <c r="B6" s="35">
        <v>1</v>
      </c>
      <c r="C6" s="16">
        <v>2</v>
      </c>
      <c r="D6" s="9">
        <v>3</v>
      </c>
      <c r="E6" s="9">
        <v>4</v>
      </c>
      <c r="F6" s="9">
        <v>5</v>
      </c>
      <c r="G6" s="9">
        <v>6</v>
      </c>
      <c r="H6" s="10">
        <v>7</v>
      </c>
      <c r="I6" s="9">
        <v>8</v>
      </c>
      <c r="J6" s="10">
        <v>9</v>
      </c>
      <c r="K6" s="10">
        <v>10</v>
      </c>
      <c r="L6" s="10">
        <v>11</v>
      </c>
      <c r="M6" s="10">
        <v>12</v>
      </c>
      <c r="N6" s="38" t="s">
        <v>128</v>
      </c>
    </row>
    <row r="7" spans="1:15" s="4" customFormat="1" ht="24" customHeight="1" x14ac:dyDescent="0.2">
      <c r="A7" s="5" t="s">
        <v>32</v>
      </c>
      <c r="B7" s="82" t="s">
        <v>49</v>
      </c>
      <c r="C7" s="83" t="s">
        <v>72</v>
      </c>
      <c r="D7" s="84" t="s">
        <v>66</v>
      </c>
      <c r="E7" s="83" t="s">
        <v>6</v>
      </c>
      <c r="F7" s="83" t="s">
        <v>90</v>
      </c>
      <c r="G7" s="80" t="s">
        <v>187</v>
      </c>
      <c r="H7" s="81" t="s">
        <v>9</v>
      </c>
      <c r="I7" s="36"/>
      <c r="J7" s="36"/>
      <c r="K7" s="36"/>
      <c r="L7" s="36"/>
      <c r="M7" s="37"/>
      <c r="N7" s="145"/>
    </row>
    <row r="8" spans="1:15" s="4" customFormat="1" ht="22.5" customHeight="1" x14ac:dyDescent="0.2">
      <c r="A8" s="5" t="s">
        <v>18</v>
      </c>
      <c r="B8" s="82" t="s">
        <v>50</v>
      </c>
      <c r="C8" s="83" t="s">
        <v>73</v>
      </c>
      <c r="D8" s="84" t="s">
        <v>66</v>
      </c>
      <c r="E8" s="83" t="s">
        <v>6</v>
      </c>
      <c r="F8" s="83" t="s">
        <v>90</v>
      </c>
      <c r="G8" s="80" t="s">
        <v>187</v>
      </c>
      <c r="H8" s="81" t="s">
        <v>9</v>
      </c>
      <c r="I8" s="36"/>
      <c r="J8" s="36"/>
      <c r="K8" s="36"/>
      <c r="L8" s="36"/>
      <c r="M8" s="37"/>
      <c r="N8" s="146"/>
    </row>
    <row r="9" spans="1:15" s="4" customFormat="1" ht="22.5" customHeight="1" x14ac:dyDescent="0.2">
      <c r="A9" s="5" t="s">
        <v>13</v>
      </c>
      <c r="B9" s="82" t="s">
        <v>51</v>
      </c>
      <c r="C9" s="83" t="s">
        <v>74</v>
      </c>
      <c r="D9" s="84" t="s">
        <v>66</v>
      </c>
      <c r="E9" s="83" t="s">
        <v>6</v>
      </c>
      <c r="F9" s="83" t="s">
        <v>90</v>
      </c>
      <c r="G9" s="80" t="s">
        <v>187</v>
      </c>
      <c r="H9" s="81" t="s">
        <v>9</v>
      </c>
      <c r="I9" s="36"/>
      <c r="J9" s="36"/>
      <c r="K9" s="36"/>
      <c r="L9" s="36"/>
      <c r="M9" s="37"/>
      <c r="N9" s="146"/>
    </row>
    <row r="10" spans="1:15" s="4" customFormat="1" ht="22.5" customHeight="1" x14ac:dyDescent="0.2">
      <c r="A10" s="5" t="s">
        <v>14</v>
      </c>
      <c r="B10" s="82" t="s">
        <v>52</v>
      </c>
      <c r="C10" s="83" t="s">
        <v>75</v>
      </c>
      <c r="D10" s="84" t="s">
        <v>66</v>
      </c>
      <c r="E10" s="83" t="s">
        <v>6</v>
      </c>
      <c r="F10" s="83" t="s">
        <v>90</v>
      </c>
      <c r="G10" s="80" t="s">
        <v>187</v>
      </c>
      <c r="H10" s="81" t="s">
        <v>9</v>
      </c>
      <c r="I10" s="36"/>
      <c r="J10" s="36"/>
      <c r="K10" s="36"/>
      <c r="L10" s="36"/>
      <c r="M10" s="37"/>
      <c r="N10" s="146"/>
    </row>
    <row r="11" spans="1:15" s="4" customFormat="1" ht="22.5" customHeight="1" x14ac:dyDescent="0.2">
      <c r="A11" s="5" t="s">
        <v>15</v>
      </c>
      <c r="B11" s="82" t="s">
        <v>53</v>
      </c>
      <c r="C11" s="83" t="s">
        <v>76</v>
      </c>
      <c r="D11" s="84" t="s">
        <v>66</v>
      </c>
      <c r="E11" s="83" t="s">
        <v>6</v>
      </c>
      <c r="F11" s="83" t="s">
        <v>90</v>
      </c>
      <c r="G11" s="80" t="s">
        <v>187</v>
      </c>
      <c r="H11" s="81" t="s">
        <v>9</v>
      </c>
      <c r="I11" s="36"/>
      <c r="J11" s="36"/>
      <c r="K11" s="36"/>
      <c r="L11" s="36"/>
      <c r="M11" s="37"/>
      <c r="N11" s="146"/>
    </row>
    <row r="12" spans="1:15" s="4" customFormat="1" ht="22.5" customHeight="1" x14ac:dyDescent="0.2">
      <c r="A12" s="5" t="s">
        <v>16</v>
      </c>
      <c r="B12" s="82" t="s">
        <v>54</v>
      </c>
      <c r="C12" s="83" t="s">
        <v>77</v>
      </c>
      <c r="D12" s="84" t="s">
        <v>67</v>
      </c>
      <c r="E12" s="83" t="s">
        <v>39</v>
      </c>
      <c r="F12" s="83" t="s">
        <v>91</v>
      </c>
      <c r="G12" s="80" t="s">
        <v>188</v>
      </c>
      <c r="H12" s="81" t="s">
        <v>9</v>
      </c>
      <c r="I12" s="36"/>
      <c r="J12" s="36"/>
      <c r="K12" s="36"/>
      <c r="L12" s="36"/>
      <c r="M12" s="37"/>
      <c r="N12" s="146"/>
    </row>
    <row r="13" spans="1:15" s="4" customFormat="1" ht="22.5" customHeight="1" x14ac:dyDescent="0.2">
      <c r="A13" s="5" t="s">
        <v>30</v>
      </c>
      <c r="B13" s="82" t="s">
        <v>55</v>
      </c>
      <c r="C13" s="83" t="s">
        <v>78</v>
      </c>
      <c r="D13" s="84" t="s">
        <v>67</v>
      </c>
      <c r="E13" s="83" t="s">
        <v>39</v>
      </c>
      <c r="F13" s="83" t="s">
        <v>92</v>
      </c>
      <c r="G13" s="80" t="s">
        <v>188</v>
      </c>
      <c r="H13" s="81" t="s">
        <v>9</v>
      </c>
      <c r="I13" s="36"/>
      <c r="J13" s="36"/>
      <c r="K13" s="36"/>
      <c r="L13" s="36"/>
      <c r="M13" s="37"/>
      <c r="N13" s="146"/>
    </row>
    <row r="14" spans="1:15" s="4" customFormat="1" ht="22.5" customHeight="1" x14ac:dyDescent="0.2">
      <c r="A14" s="5" t="s">
        <v>31</v>
      </c>
      <c r="B14" s="82" t="s">
        <v>56</v>
      </c>
      <c r="C14" s="83" t="s">
        <v>79</v>
      </c>
      <c r="D14" s="84" t="s">
        <v>68</v>
      </c>
      <c r="E14" s="83" t="s">
        <v>17</v>
      </c>
      <c r="F14" s="83" t="s">
        <v>90</v>
      </c>
      <c r="G14" s="80" t="s">
        <v>189</v>
      </c>
      <c r="H14" s="81" t="s">
        <v>9</v>
      </c>
      <c r="I14" s="36"/>
      <c r="J14" s="36"/>
      <c r="K14" s="36"/>
      <c r="L14" s="36"/>
      <c r="M14" s="37"/>
      <c r="N14" s="146"/>
    </row>
    <row r="15" spans="1:15" s="4" customFormat="1" ht="22.5" customHeight="1" x14ac:dyDescent="0.2">
      <c r="A15" s="5" t="s">
        <v>20</v>
      </c>
      <c r="B15" s="82" t="s">
        <v>57</v>
      </c>
      <c r="C15" s="83" t="s">
        <v>80</v>
      </c>
      <c r="D15" s="84" t="s">
        <v>67</v>
      </c>
      <c r="E15" s="83" t="s">
        <v>33</v>
      </c>
      <c r="F15" s="83" t="s">
        <v>93</v>
      </c>
      <c r="G15" s="80" t="s">
        <v>190</v>
      </c>
      <c r="H15" s="81" t="s">
        <v>9</v>
      </c>
      <c r="I15" s="36"/>
      <c r="J15" s="36"/>
      <c r="K15" s="36"/>
      <c r="L15" s="36"/>
      <c r="M15" s="37"/>
      <c r="N15" s="146"/>
    </row>
    <row r="16" spans="1:15" s="4" customFormat="1" ht="22.5" customHeight="1" x14ac:dyDescent="0.2">
      <c r="A16" s="5" t="s">
        <v>21</v>
      </c>
      <c r="B16" s="82" t="s">
        <v>58</v>
      </c>
      <c r="C16" s="83" t="s">
        <v>81</v>
      </c>
      <c r="D16" s="84" t="s">
        <v>68</v>
      </c>
      <c r="E16" s="83" t="s">
        <v>17</v>
      </c>
      <c r="F16" s="83" t="s">
        <v>90</v>
      </c>
      <c r="G16" s="80" t="s">
        <v>189</v>
      </c>
      <c r="H16" s="81" t="s">
        <v>9</v>
      </c>
      <c r="I16" s="36"/>
      <c r="J16" s="36"/>
      <c r="K16" s="36"/>
      <c r="L16" s="36"/>
      <c r="M16" s="37"/>
      <c r="N16" s="146"/>
    </row>
    <row r="17" spans="1:14" s="4" customFormat="1" ht="22.5" customHeight="1" x14ac:dyDescent="0.2">
      <c r="A17" s="5" t="s">
        <v>22</v>
      </c>
      <c r="B17" s="82" t="s">
        <v>59</v>
      </c>
      <c r="C17" s="83" t="s">
        <v>82</v>
      </c>
      <c r="D17" s="84" t="s">
        <v>69</v>
      </c>
      <c r="E17" s="83" t="s">
        <v>17</v>
      </c>
      <c r="F17" s="83" t="s">
        <v>90</v>
      </c>
      <c r="G17" s="80" t="s">
        <v>189</v>
      </c>
      <c r="H17" s="81" t="s">
        <v>9</v>
      </c>
      <c r="I17" s="36"/>
      <c r="J17" s="36"/>
      <c r="K17" s="36"/>
      <c r="L17" s="36"/>
      <c r="M17" s="37"/>
      <c r="N17" s="146"/>
    </row>
    <row r="18" spans="1:14" s="4" customFormat="1" ht="22.5" customHeight="1" x14ac:dyDescent="0.2">
      <c r="A18" s="5" t="s">
        <v>23</v>
      </c>
      <c r="B18" s="82" t="s">
        <v>161</v>
      </c>
      <c r="C18" s="83" t="s">
        <v>83</v>
      </c>
      <c r="D18" s="84" t="s">
        <v>70</v>
      </c>
      <c r="E18" s="83" t="s">
        <v>99</v>
      </c>
      <c r="F18" s="83" t="s">
        <v>94</v>
      </c>
      <c r="G18" s="80" t="s">
        <v>194</v>
      </c>
      <c r="H18" s="81" t="s">
        <v>9</v>
      </c>
      <c r="I18" s="36"/>
      <c r="J18" s="36"/>
      <c r="K18" s="36"/>
      <c r="L18" s="36"/>
      <c r="M18" s="37"/>
      <c r="N18" s="146"/>
    </row>
    <row r="19" spans="1:14" ht="22.5" customHeight="1" x14ac:dyDescent="0.2">
      <c r="A19" s="5" t="s">
        <v>24</v>
      </c>
      <c r="B19" s="82" t="s">
        <v>102</v>
      </c>
      <c r="C19" s="83" t="s">
        <v>107</v>
      </c>
      <c r="D19" s="84" t="s">
        <v>105</v>
      </c>
      <c r="E19" s="83" t="s">
        <v>100</v>
      </c>
      <c r="F19" s="83" t="s">
        <v>109</v>
      </c>
      <c r="G19" s="80" t="s">
        <v>195</v>
      </c>
      <c r="H19" s="81" t="s">
        <v>9</v>
      </c>
      <c r="I19" s="36"/>
      <c r="J19" s="36"/>
      <c r="K19" s="36"/>
      <c r="L19" s="36"/>
      <c r="M19" s="37"/>
      <c r="N19" s="146"/>
    </row>
    <row r="20" spans="1:14" ht="22.5" customHeight="1" x14ac:dyDescent="0.2">
      <c r="A20" s="5" t="s">
        <v>25</v>
      </c>
      <c r="B20" s="82" t="s">
        <v>103</v>
      </c>
      <c r="C20" s="83" t="s">
        <v>108</v>
      </c>
      <c r="D20" s="84" t="s">
        <v>105</v>
      </c>
      <c r="E20" s="83" t="s">
        <v>100</v>
      </c>
      <c r="F20" s="83" t="s">
        <v>109</v>
      </c>
      <c r="G20" s="80" t="s">
        <v>195</v>
      </c>
      <c r="H20" s="81" t="s">
        <v>9</v>
      </c>
      <c r="I20" s="36"/>
      <c r="J20" s="36"/>
      <c r="K20" s="36"/>
      <c r="L20" s="36"/>
      <c r="M20" s="37"/>
      <c r="N20" s="146"/>
    </row>
    <row r="21" spans="1:14" ht="22.5" customHeight="1" x14ac:dyDescent="0.2">
      <c r="A21" s="5" t="s">
        <v>26</v>
      </c>
      <c r="B21" s="82" t="s">
        <v>104</v>
      </c>
      <c r="C21" s="83" t="s">
        <v>106</v>
      </c>
      <c r="D21" s="84" t="s">
        <v>105</v>
      </c>
      <c r="E21" s="83" t="s">
        <v>100</v>
      </c>
      <c r="F21" s="83" t="s">
        <v>109</v>
      </c>
      <c r="G21" s="80" t="s">
        <v>195</v>
      </c>
      <c r="H21" s="81" t="s">
        <v>9</v>
      </c>
      <c r="I21" s="36"/>
      <c r="J21" s="36"/>
      <c r="K21" s="36"/>
      <c r="L21" s="36"/>
      <c r="M21" s="37"/>
      <c r="N21" s="146"/>
    </row>
    <row r="22" spans="1:14" s="4" customFormat="1" ht="22.5" customHeight="1" x14ac:dyDescent="0.2">
      <c r="A22" s="5" t="s">
        <v>27</v>
      </c>
      <c r="B22" s="82" t="s">
        <v>61</v>
      </c>
      <c r="C22" s="83" t="s">
        <v>85</v>
      </c>
      <c r="D22" s="84" t="s">
        <v>67</v>
      </c>
      <c r="E22" s="83" t="s">
        <v>33</v>
      </c>
      <c r="F22" s="83" t="s">
        <v>92</v>
      </c>
      <c r="G22" s="80" t="s">
        <v>196</v>
      </c>
      <c r="H22" s="81" t="s">
        <v>9</v>
      </c>
      <c r="I22" s="36"/>
      <c r="J22" s="36"/>
      <c r="K22" s="36"/>
      <c r="L22" s="36"/>
      <c r="M22" s="37"/>
      <c r="N22" s="146"/>
    </row>
    <row r="23" spans="1:14" ht="22.5" customHeight="1" x14ac:dyDescent="0.2">
      <c r="A23" s="5" t="s">
        <v>28</v>
      </c>
      <c r="B23" s="82" t="s">
        <v>62</v>
      </c>
      <c r="C23" s="83" t="s">
        <v>86</v>
      </c>
      <c r="D23" s="84" t="s">
        <v>67</v>
      </c>
      <c r="E23" s="83" t="s">
        <v>33</v>
      </c>
      <c r="F23" s="83" t="s">
        <v>96</v>
      </c>
      <c r="G23" s="80" t="s">
        <v>196</v>
      </c>
      <c r="H23" s="81" t="s">
        <v>9</v>
      </c>
      <c r="I23" s="36"/>
      <c r="J23" s="36"/>
      <c r="K23" s="36"/>
      <c r="L23" s="36"/>
      <c r="M23" s="37"/>
      <c r="N23" s="146"/>
    </row>
    <row r="24" spans="1:14" s="4" customFormat="1" ht="22.5" customHeight="1" x14ac:dyDescent="0.2">
      <c r="A24" s="5" t="s">
        <v>10</v>
      </c>
      <c r="B24" s="82" t="s">
        <v>63</v>
      </c>
      <c r="C24" s="83" t="s">
        <v>87</v>
      </c>
      <c r="D24" s="84" t="s">
        <v>67</v>
      </c>
      <c r="E24" s="83" t="s">
        <v>33</v>
      </c>
      <c r="F24" s="83" t="s">
        <v>97</v>
      </c>
      <c r="G24" s="80" t="s">
        <v>196</v>
      </c>
      <c r="H24" s="81" t="s">
        <v>9</v>
      </c>
      <c r="I24" s="36"/>
      <c r="J24" s="36"/>
      <c r="K24" s="36"/>
      <c r="L24" s="36"/>
      <c r="M24" s="37"/>
      <c r="N24" s="146"/>
    </row>
    <row r="25" spans="1:14" ht="22.5" customHeight="1" x14ac:dyDescent="0.2">
      <c r="A25" s="5" t="s">
        <v>11</v>
      </c>
      <c r="B25" s="86" t="s">
        <v>64</v>
      </c>
      <c r="C25" s="87" t="s">
        <v>88</v>
      </c>
      <c r="D25" s="88" t="s">
        <v>71</v>
      </c>
      <c r="E25" s="87" t="s">
        <v>19</v>
      </c>
      <c r="F25" s="87" t="s">
        <v>98</v>
      </c>
      <c r="G25" s="80" t="s">
        <v>197</v>
      </c>
      <c r="H25" s="81" t="s">
        <v>9</v>
      </c>
      <c r="I25" s="36"/>
      <c r="J25" s="36"/>
      <c r="K25" s="36"/>
      <c r="L25" s="36"/>
      <c r="M25" s="37"/>
      <c r="N25" s="146"/>
    </row>
    <row r="26" spans="1:14" ht="22.5" customHeight="1" x14ac:dyDescent="0.2">
      <c r="A26" s="5" t="s">
        <v>12</v>
      </c>
      <c r="B26" s="86" t="s">
        <v>65</v>
      </c>
      <c r="C26" s="87" t="s">
        <v>89</v>
      </c>
      <c r="D26" s="88" t="s">
        <v>71</v>
      </c>
      <c r="E26" s="87" t="s">
        <v>19</v>
      </c>
      <c r="F26" s="87" t="s">
        <v>98</v>
      </c>
      <c r="G26" s="80" t="s">
        <v>197</v>
      </c>
      <c r="H26" s="81" t="s">
        <v>9</v>
      </c>
      <c r="I26" s="36"/>
      <c r="J26" s="36"/>
      <c r="K26" s="36"/>
      <c r="L26" s="36"/>
      <c r="M26" s="37"/>
      <c r="N26" s="146"/>
    </row>
    <row r="27" spans="1:14" ht="22.5" customHeight="1" x14ac:dyDescent="0.2">
      <c r="A27" s="5" t="s">
        <v>29</v>
      </c>
      <c r="B27" s="82" t="s">
        <v>134</v>
      </c>
      <c r="C27" s="83" t="s">
        <v>149</v>
      </c>
      <c r="D27" s="84" t="s">
        <v>139</v>
      </c>
      <c r="E27" s="83" t="s">
        <v>140</v>
      </c>
      <c r="F27" s="83" t="s">
        <v>184</v>
      </c>
      <c r="G27" s="80" t="s">
        <v>198</v>
      </c>
      <c r="H27" s="81" t="s">
        <v>9</v>
      </c>
      <c r="I27" s="36"/>
      <c r="J27" s="36"/>
      <c r="K27" s="36"/>
      <c r="L27" s="36"/>
      <c r="M27" s="37"/>
      <c r="N27" s="146"/>
    </row>
    <row r="28" spans="1:14" ht="22.5" customHeight="1" x14ac:dyDescent="0.2">
      <c r="A28" s="5" t="s">
        <v>40</v>
      </c>
      <c r="B28" s="82" t="s">
        <v>135</v>
      </c>
      <c r="C28" s="83" t="s">
        <v>147</v>
      </c>
      <c r="D28" s="84" t="s">
        <v>139</v>
      </c>
      <c r="E28" s="83" t="s">
        <v>140</v>
      </c>
      <c r="F28" s="83" t="s">
        <v>143</v>
      </c>
      <c r="G28" s="80" t="s">
        <v>198</v>
      </c>
      <c r="H28" s="81" t="s">
        <v>9</v>
      </c>
      <c r="I28" s="36"/>
      <c r="J28" s="36"/>
      <c r="K28" s="36"/>
      <c r="L28" s="36"/>
      <c r="M28" s="37"/>
      <c r="N28" s="146"/>
    </row>
    <row r="29" spans="1:14" ht="22.5" customHeight="1" x14ac:dyDescent="0.2">
      <c r="A29" s="5" t="s">
        <v>41</v>
      </c>
      <c r="B29" s="82" t="s">
        <v>136</v>
      </c>
      <c r="C29" s="83" t="s">
        <v>148</v>
      </c>
      <c r="D29" s="84" t="s">
        <v>139</v>
      </c>
      <c r="E29" s="83" t="s">
        <v>140</v>
      </c>
      <c r="F29" s="83" t="s">
        <v>184</v>
      </c>
      <c r="G29" s="80" t="s">
        <v>198</v>
      </c>
      <c r="H29" s="81" t="s">
        <v>9</v>
      </c>
      <c r="I29" s="36"/>
      <c r="J29" s="36"/>
      <c r="K29" s="36"/>
      <c r="L29" s="36"/>
      <c r="M29" s="37"/>
      <c r="N29" s="146"/>
    </row>
    <row r="30" spans="1:14" ht="22.5" customHeight="1" x14ac:dyDescent="0.2">
      <c r="A30" s="5" t="s">
        <v>42</v>
      </c>
      <c r="B30" s="82" t="s">
        <v>137</v>
      </c>
      <c r="C30" s="83" t="s">
        <v>146</v>
      </c>
      <c r="D30" s="84" t="s">
        <v>139</v>
      </c>
      <c r="E30" s="83" t="s">
        <v>140</v>
      </c>
      <c r="F30" s="83" t="s">
        <v>184</v>
      </c>
      <c r="G30" s="80" t="s">
        <v>198</v>
      </c>
      <c r="H30" s="81" t="s">
        <v>9</v>
      </c>
      <c r="I30" s="36"/>
      <c r="J30" s="36"/>
      <c r="K30" s="36"/>
      <c r="L30" s="36"/>
      <c r="M30" s="37"/>
      <c r="N30" s="146"/>
    </row>
    <row r="31" spans="1:14" ht="22.5" customHeight="1" x14ac:dyDescent="0.2">
      <c r="A31" s="5" t="s">
        <v>43</v>
      </c>
      <c r="B31" s="82" t="s">
        <v>138</v>
      </c>
      <c r="C31" s="83" t="s">
        <v>150</v>
      </c>
      <c r="D31" s="84" t="s">
        <v>139</v>
      </c>
      <c r="E31" s="83" t="s">
        <v>140</v>
      </c>
      <c r="F31" s="83" t="s">
        <v>184</v>
      </c>
      <c r="G31" s="80" t="s">
        <v>198</v>
      </c>
      <c r="H31" s="81" t="s">
        <v>9</v>
      </c>
      <c r="I31" s="36"/>
      <c r="J31" s="36"/>
      <c r="K31" s="36"/>
      <c r="L31" s="36"/>
      <c r="M31" s="37"/>
      <c r="N31" s="146"/>
    </row>
    <row r="32" spans="1:14" ht="22.5" customHeight="1" x14ac:dyDescent="0.2">
      <c r="A32" s="5" t="s">
        <v>44</v>
      </c>
      <c r="B32" s="82" t="s">
        <v>151</v>
      </c>
      <c r="C32" s="83" t="s">
        <v>154</v>
      </c>
      <c r="D32" s="84" t="s">
        <v>145</v>
      </c>
      <c r="E32" s="83" t="s">
        <v>141</v>
      </c>
      <c r="F32" s="83" t="s">
        <v>185</v>
      </c>
      <c r="G32" s="80" t="s">
        <v>196</v>
      </c>
      <c r="H32" s="81" t="s">
        <v>9</v>
      </c>
      <c r="I32" s="36"/>
      <c r="J32" s="36"/>
      <c r="K32" s="36"/>
      <c r="L32" s="36"/>
      <c r="M32" s="37"/>
      <c r="N32" s="146"/>
    </row>
    <row r="33" spans="1:15" ht="22.5" customHeight="1" x14ac:dyDescent="0.2">
      <c r="A33" s="5" t="s">
        <v>45</v>
      </c>
      <c r="B33" s="82" t="s">
        <v>152</v>
      </c>
      <c r="C33" s="83" t="s">
        <v>155</v>
      </c>
      <c r="D33" s="84" t="s">
        <v>145</v>
      </c>
      <c r="E33" s="83" t="s">
        <v>141</v>
      </c>
      <c r="F33" s="83" t="s">
        <v>185</v>
      </c>
      <c r="G33" s="80" t="s">
        <v>196</v>
      </c>
      <c r="H33" s="81" t="s">
        <v>9</v>
      </c>
      <c r="I33" s="36"/>
      <c r="J33" s="36"/>
      <c r="K33" s="36"/>
      <c r="L33" s="36"/>
      <c r="M33" s="37"/>
      <c r="N33" s="146"/>
    </row>
    <row r="34" spans="1:15" ht="22.5" customHeight="1" x14ac:dyDescent="0.2">
      <c r="A34" s="5" t="s">
        <v>46</v>
      </c>
      <c r="B34" s="82" t="s">
        <v>153</v>
      </c>
      <c r="C34" s="83" t="s">
        <v>156</v>
      </c>
      <c r="D34" s="84" t="s">
        <v>145</v>
      </c>
      <c r="E34" s="83" t="s">
        <v>141</v>
      </c>
      <c r="F34" s="83" t="s">
        <v>185</v>
      </c>
      <c r="G34" s="80" t="s">
        <v>196</v>
      </c>
      <c r="H34" s="81" t="s">
        <v>9</v>
      </c>
      <c r="I34" s="36"/>
      <c r="J34" s="36"/>
      <c r="K34" s="36"/>
      <c r="L34" s="36"/>
      <c r="M34" s="37"/>
      <c r="N34" s="146"/>
    </row>
    <row r="35" spans="1:15" ht="22.5" customHeight="1" x14ac:dyDescent="0.2">
      <c r="A35" s="5" t="s">
        <v>47</v>
      </c>
      <c r="B35" s="86" t="s">
        <v>162</v>
      </c>
      <c r="C35" s="87" t="s">
        <v>163</v>
      </c>
      <c r="D35" s="88" t="s">
        <v>164</v>
      </c>
      <c r="E35" s="87" t="s">
        <v>167</v>
      </c>
      <c r="F35" s="87" t="s">
        <v>186</v>
      </c>
      <c r="G35" s="80" t="s">
        <v>174</v>
      </c>
      <c r="H35" s="81" t="s">
        <v>9</v>
      </c>
      <c r="I35" s="36"/>
      <c r="J35" s="36"/>
      <c r="K35" s="36"/>
      <c r="L35" s="36"/>
      <c r="M35" s="37"/>
      <c r="N35" s="146"/>
    </row>
    <row r="36" spans="1:15" ht="22.5" customHeight="1" x14ac:dyDescent="0.2">
      <c r="A36" s="5" t="s">
        <v>48</v>
      </c>
      <c r="B36" s="89" t="s">
        <v>180</v>
      </c>
      <c r="C36" s="87" t="s">
        <v>181</v>
      </c>
      <c r="D36" s="88" t="s">
        <v>182</v>
      </c>
      <c r="E36" s="87">
        <v>2026</v>
      </c>
      <c r="F36" s="87" t="s">
        <v>183</v>
      </c>
      <c r="G36" s="80">
        <v>46553</v>
      </c>
      <c r="H36" s="81" t="s">
        <v>9</v>
      </c>
      <c r="I36" s="36"/>
      <c r="J36" s="75"/>
      <c r="K36" s="36"/>
      <c r="L36" s="36"/>
      <c r="M36" s="37"/>
      <c r="N36" s="74"/>
    </row>
    <row r="37" spans="1:15" ht="22.5" customHeight="1" x14ac:dyDescent="0.2">
      <c r="A37" s="5" t="s">
        <v>179</v>
      </c>
      <c r="B37" s="89" t="s">
        <v>192</v>
      </c>
      <c r="C37" s="87" t="s">
        <v>199</v>
      </c>
      <c r="D37" s="88" t="s">
        <v>200</v>
      </c>
      <c r="E37" s="87">
        <v>2025</v>
      </c>
      <c r="F37" s="87" t="s">
        <v>201</v>
      </c>
      <c r="G37" s="80">
        <v>46549</v>
      </c>
      <c r="H37" s="81" t="s">
        <v>9</v>
      </c>
      <c r="I37" s="36"/>
      <c r="J37" s="75"/>
      <c r="K37" s="36"/>
      <c r="L37" s="36"/>
      <c r="M37" s="37"/>
      <c r="N37" s="74"/>
    </row>
    <row r="38" spans="1:15" ht="28.5" customHeight="1" x14ac:dyDescent="0.25">
      <c r="A38" s="5" t="s">
        <v>191</v>
      </c>
      <c r="B38" s="89" t="s">
        <v>202</v>
      </c>
      <c r="C38" s="87" t="s">
        <v>204</v>
      </c>
      <c r="D38" s="88" t="s">
        <v>207</v>
      </c>
      <c r="E38" s="87">
        <v>2025</v>
      </c>
      <c r="F38" s="90" t="s">
        <v>206</v>
      </c>
      <c r="G38" s="80">
        <v>46507</v>
      </c>
      <c r="H38" s="81" t="s">
        <v>9</v>
      </c>
      <c r="I38" s="36"/>
      <c r="J38" s="75"/>
      <c r="K38" s="36"/>
      <c r="L38" s="36"/>
      <c r="M38" s="37"/>
      <c r="N38" s="74"/>
    </row>
    <row r="39" spans="1:15" ht="27.75" customHeight="1" x14ac:dyDescent="0.25">
      <c r="A39" s="5" t="s">
        <v>193</v>
      </c>
      <c r="B39" s="89" t="s">
        <v>208</v>
      </c>
      <c r="C39" s="87" t="s">
        <v>209</v>
      </c>
      <c r="D39" s="88" t="s">
        <v>207</v>
      </c>
      <c r="E39" s="87">
        <v>2025</v>
      </c>
      <c r="F39" s="90" t="s">
        <v>206</v>
      </c>
      <c r="G39" s="80">
        <v>46192</v>
      </c>
      <c r="H39" s="81" t="s">
        <v>9</v>
      </c>
      <c r="I39" s="36"/>
      <c r="J39" s="75"/>
      <c r="K39" s="36"/>
      <c r="L39" s="36"/>
      <c r="M39" s="37"/>
      <c r="N39" s="74"/>
    </row>
    <row r="40" spans="1:15" s="2" customFormat="1" ht="25.5" customHeight="1" x14ac:dyDescent="0.2">
      <c r="A40" s="15"/>
      <c r="B40" s="15"/>
      <c r="C40" s="15"/>
      <c r="D40" s="15"/>
      <c r="E40" s="133" t="s">
        <v>123</v>
      </c>
      <c r="F40" s="134"/>
      <c r="G40" s="135"/>
      <c r="H40" s="42"/>
      <c r="I40" s="11">
        <f>SUM(I7:I35)</f>
        <v>0</v>
      </c>
      <c r="J40" s="19">
        <f>SUM(J7:J35)</f>
        <v>0</v>
      </c>
      <c r="K40" s="11">
        <f>SUM(K7:K35)</f>
        <v>0</v>
      </c>
      <c r="L40" s="11">
        <f>SUM(L7:L35)</f>
        <v>0</v>
      </c>
      <c r="M40" s="11">
        <f>SUM(M7:M35)</f>
        <v>0</v>
      </c>
      <c r="N40" s="12">
        <f>SUM(I40:M40)</f>
        <v>0</v>
      </c>
    </row>
    <row r="41" spans="1:15" ht="21.75" customHeight="1" x14ac:dyDescent="0.2">
      <c r="E41" s="126" t="s">
        <v>124</v>
      </c>
      <c r="F41" s="127"/>
      <c r="G41" s="128"/>
      <c r="H41" s="97"/>
      <c r="I41" s="142">
        <f>I40+I40*15%</f>
        <v>0</v>
      </c>
      <c r="J41" s="142">
        <f t="shared" ref="J41:L41" si="0">J40+J40*15%</f>
        <v>0</v>
      </c>
      <c r="K41" s="142">
        <f t="shared" si="0"/>
        <v>0</v>
      </c>
      <c r="L41" s="142">
        <f t="shared" si="0"/>
        <v>0</v>
      </c>
      <c r="M41" s="142">
        <f>M40+M40*15%</f>
        <v>0</v>
      </c>
      <c r="N41" s="140">
        <f>SUM(I41:M42)</f>
        <v>0</v>
      </c>
    </row>
    <row r="42" spans="1:15" ht="11.25" customHeight="1" x14ac:dyDescent="0.2">
      <c r="E42" s="129"/>
      <c r="F42" s="130"/>
      <c r="G42" s="131"/>
      <c r="H42" s="98"/>
      <c r="I42" s="143"/>
      <c r="J42" s="143"/>
      <c r="K42" s="143"/>
      <c r="L42" s="143"/>
      <c r="M42" s="143"/>
      <c r="N42" s="141"/>
    </row>
    <row r="44" spans="1:15" ht="36" customHeight="1" x14ac:dyDescent="0.2">
      <c r="A44" s="116" t="s">
        <v>210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</row>
    <row r="47" spans="1:15" s="4" customFormat="1" ht="23.25" customHeight="1" x14ac:dyDescent="0.3">
      <c r="A47" s="58" t="s">
        <v>170</v>
      </c>
      <c r="B47" s="59"/>
      <c r="C47" s="60"/>
      <c r="D47" s="54"/>
      <c r="E47" s="115" t="s">
        <v>159</v>
      </c>
      <c r="F47" s="115"/>
      <c r="G47" s="115"/>
      <c r="H47" s="115"/>
      <c r="I47" s="136" t="s">
        <v>8</v>
      </c>
      <c r="J47" s="137"/>
      <c r="K47" s="18"/>
      <c r="L47" s="17"/>
      <c r="M47" s="17"/>
      <c r="N47" s="17"/>
    </row>
    <row r="48" spans="1:15" s="4" customFormat="1" ht="41.25" customHeight="1" x14ac:dyDescent="0.2">
      <c r="B48" s="9" t="s">
        <v>1</v>
      </c>
      <c r="C48" s="16" t="s">
        <v>2</v>
      </c>
      <c r="D48" s="9" t="s">
        <v>3</v>
      </c>
      <c r="E48" s="9" t="s">
        <v>4</v>
      </c>
      <c r="F48" s="9" t="s">
        <v>5</v>
      </c>
      <c r="G48" s="9" t="s">
        <v>7</v>
      </c>
      <c r="H48" s="9" t="s">
        <v>115</v>
      </c>
      <c r="I48" s="10" t="s">
        <v>114</v>
      </c>
      <c r="J48" s="9" t="s">
        <v>113</v>
      </c>
      <c r="K48" s="10" t="s">
        <v>110</v>
      </c>
      <c r="L48" s="10" t="s">
        <v>117</v>
      </c>
      <c r="M48" s="9" t="s">
        <v>119</v>
      </c>
      <c r="N48" s="10" t="s">
        <v>130</v>
      </c>
      <c r="O48" s="69" t="s">
        <v>129</v>
      </c>
    </row>
    <row r="49" spans="1:15" s="3" customFormat="1" ht="21.75" customHeight="1" x14ac:dyDescent="0.25">
      <c r="A49" s="9" t="s">
        <v>0</v>
      </c>
      <c r="B49" s="35">
        <v>1</v>
      </c>
      <c r="C49" s="16">
        <v>2</v>
      </c>
      <c r="D49" s="9">
        <v>3</v>
      </c>
      <c r="E49" s="9">
        <v>4</v>
      </c>
      <c r="F49" s="9">
        <v>5</v>
      </c>
      <c r="G49" s="9">
        <v>6</v>
      </c>
      <c r="H49" s="10">
        <v>7</v>
      </c>
      <c r="I49" s="10">
        <v>9</v>
      </c>
      <c r="J49" s="10">
        <v>10</v>
      </c>
      <c r="K49" s="10">
        <v>11</v>
      </c>
      <c r="L49" s="10">
        <v>12</v>
      </c>
      <c r="M49" s="38">
        <v>13</v>
      </c>
      <c r="N49" s="34">
        <v>14</v>
      </c>
      <c r="O49" s="70" t="s">
        <v>131</v>
      </c>
    </row>
    <row r="50" spans="1:15" s="4" customFormat="1" ht="22.5" customHeight="1" x14ac:dyDescent="0.2">
      <c r="A50" s="47" t="s">
        <v>32</v>
      </c>
      <c r="B50" s="50" t="s">
        <v>34</v>
      </c>
      <c r="C50" s="48" t="s">
        <v>36</v>
      </c>
      <c r="D50" s="49" t="s">
        <v>35</v>
      </c>
      <c r="E50" s="6" t="s">
        <v>38</v>
      </c>
      <c r="F50" s="6" t="s">
        <v>37</v>
      </c>
      <c r="G50" s="45" t="s">
        <v>171</v>
      </c>
      <c r="H50" s="43" t="s">
        <v>116</v>
      </c>
      <c r="I50" s="44" t="s">
        <v>101</v>
      </c>
      <c r="J50" s="37"/>
      <c r="K50" s="37"/>
      <c r="L50" s="37"/>
      <c r="M50" s="37"/>
      <c r="N50" s="37"/>
      <c r="O50" s="117"/>
    </row>
    <row r="51" spans="1:15" s="4" customFormat="1" ht="22.5" customHeight="1" x14ac:dyDescent="0.2">
      <c r="A51" s="47" t="s">
        <v>18</v>
      </c>
      <c r="B51" s="50" t="s">
        <v>60</v>
      </c>
      <c r="C51" s="48" t="s">
        <v>84</v>
      </c>
      <c r="D51" s="49" t="s">
        <v>35</v>
      </c>
      <c r="E51" s="57" t="s">
        <v>38</v>
      </c>
      <c r="F51" s="6" t="s">
        <v>95</v>
      </c>
      <c r="G51" s="43" t="s">
        <v>175</v>
      </c>
      <c r="H51" s="43" t="s">
        <v>116</v>
      </c>
      <c r="I51" s="46" t="s">
        <v>101</v>
      </c>
      <c r="J51" s="37"/>
      <c r="K51" s="37"/>
      <c r="L51" s="37"/>
      <c r="M51" s="37"/>
      <c r="N51" s="37"/>
      <c r="O51" s="118"/>
    </row>
    <row r="52" spans="1:15" ht="25.5" customHeight="1" x14ac:dyDescent="0.2">
      <c r="A52" s="17"/>
      <c r="E52" s="17"/>
      <c r="F52" s="55"/>
      <c r="G52" s="132" t="s">
        <v>123</v>
      </c>
      <c r="H52" s="132"/>
      <c r="I52" s="132"/>
      <c r="J52" s="39">
        <f>SUM(J50:J51)</f>
        <v>0</v>
      </c>
      <c r="K52" s="40">
        <f>SUM(K50:K51)</f>
        <v>0</v>
      </c>
      <c r="L52" s="19">
        <f>SUM(L50:L51)</f>
        <v>0</v>
      </c>
      <c r="M52" s="19">
        <f>SUM(M50:M51)</f>
        <v>0</v>
      </c>
      <c r="N52" s="11">
        <f>SUM(N50:N51)</f>
        <v>0</v>
      </c>
      <c r="O52" s="71">
        <f>SUM(J52:N52)</f>
        <v>0</v>
      </c>
    </row>
    <row r="53" spans="1:15" ht="11.25" customHeight="1" x14ac:dyDescent="0.2">
      <c r="F53" s="56"/>
      <c r="G53" s="125" t="s">
        <v>124</v>
      </c>
      <c r="H53" s="125"/>
      <c r="I53" s="125"/>
      <c r="J53" s="51">
        <f>SUM(J50:J51)*15%</f>
        <v>0</v>
      </c>
      <c r="K53" s="51">
        <f>SUM(K50:K51)*15%</f>
        <v>0</v>
      </c>
      <c r="L53" s="51">
        <f>SUM(L50:L51)*15%</f>
        <v>0</v>
      </c>
      <c r="M53" s="51">
        <f>SUM(M50:M51)*15%</f>
        <v>0</v>
      </c>
      <c r="N53" s="51">
        <f>N52+N52*15%</f>
        <v>0</v>
      </c>
      <c r="O53" s="119">
        <f>SUM(J53:N54)</f>
        <v>0</v>
      </c>
    </row>
    <row r="54" spans="1:15" ht="11.25" customHeight="1" x14ac:dyDescent="0.2">
      <c r="F54" s="56"/>
      <c r="G54" s="125"/>
      <c r="H54" s="125"/>
      <c r="I54" s="125"/>
      <c r="J54" s="52"/>
      <c r="K54" s="52"/>
      <c r="L54" s="52"/>
      <c r="M54" s="52"/>
      <c r="N54" s="52"/>
      <c r="O54" s="120"/>
    </row>
    <row r="55" spans="1:15" ht="22.5" customHeight="1" x14ac:dyDescent="0.2">
      <c r="C55" s="20"/>
      <c r="D55" s="21"/>
      <c r="E55" s="22"/>
      <c r="M55" s="23"/>
      <c r="N55" s="23"/>
    </row>
    <row r="56" spans="1:15" ht="22.5" customHeight="1" x14ac:dyDescent="0.2">
      <c r="C56" s="20"/>
      <c r="D56" s="21"/>
      <c r="E56" s="22"/>
      <c r="M56" s="23"/>
      <c r="N56" s="23"/>
    </row>
    <row r="57" spans="1:15" ht="22.5" customHeight="1" x14ac:dyDescent="0.3">
      <c r="A57" s="102" t="s">
        <v>157</v>
      </c>
      <c r="B57" s="102"/>
      <c r="C57" s="102"/>
      <c r="D57" s="103" t="s">
        <v>158</v>
      </c>
      <c r="E57" s="104"/>
      <c r="F57" s="104"/>
      <c r="G57" s="104"/>
      <c r="H57" s="104"/>
      <c r="I57" s="105"/>
      <c r="M57" s="23"/>
      <c r="N57" s="23"/>
    </row>
    <row r="58" spans="1:15" ht="22.5" customHeight="1" x14ac:dyDescent="0.2">
      <c r="A58" s="24" t="s">
        <v>0</v>
      </c>
      <c r="B58" s="24" t="s">
        <v>1</v>
      </c>
      <c r="C58" s="25" t="s">
        <v>2</v>
      </c>
      <c r="D58" s="24" t="s">
        <v>3</v>
      </c>
      <c r="E58" s="26" t="s">
        <v>166</v>
      </c>
      <c r="F58" s="24" t="s">
        <v>4</v>
      </c>
      <c r="G58" s="24" t="s">
        <v>5</v>
      </c>
      <c r="H58" s="24" t="s">
        <v>7</v>
      </c>
      <c r="I58" s="30" t="s">
        <v>132</v>
      </c>
      <c r="M58" s="23"/>
      <c r="N58" s="23"/>
    </row>
    <row r="59" spans="1:15" ht="22.5" customHeight="1" x14ac:dyDescent="0.2">
      <c r="A59" s="66" t="s">
        <v>32</v>
      </c>
      <c r="B59" s="62" t="s">
        <v>151</v>
      </c>
      <c r="C59" s="63" t="s">
        <v>154</v>
      </c>
      <c r="D59" s="64" t="s">
        <v>145</v>
      </c>
      <c r="E59" s="65">
        <v>16808</v>
      </c>
      <c r="F59" s="63" t="s">
        <v>141</v>
      </c>
      <c r="G59" s="63" t="s">
        <v>144</v>
      </c>
      <c r="H59" s="45" t="s">
        <v>172</v>
      </c>
      <c r="I59" s="67"/>
      <c r="M59" s="23"/>
      <c r="N59" s="23"/>
    </row>
    <row r="60" spans="1:15" ht="22.5" customHeight="1" x14ac:dyDescent="0.2">
      <c r="A60" s="66" t="s">
        <v>18</v>
      </c>
      <c r="B60" s="62" t="s">
        <v>152</v>
      </c>
      <c r="C60" s="63" t="s">
        <v>155</v>
      </c>
      <c r="D60" s="64" t="s">
        <v>145</v>
      </c>
      <c r="E60" s="65">
        <v>16808</v>
      </c>
      <c r="F60" s="63" t="s">
        <v>141</v>
      </c>
      <c r="G60" s="63" t="s">
        <v>144</v>
      </c>
      <c r="H60" s="45" t="s">
        <v>172</v>
      </c>
      <c r="I60" s="67"/>
      <c r="M60" s="23"/>
      <c r="N60" s="23"/>
    </row>
    <row r="61" spans="1:15" ht="22.5" customHeight="1" x14ac:dyDescent="0.2">
      <c r="A61" s="66" t="s">
        <v>13</v>
      </c>
      <c r="B61" s="62" t="s">
        <v>153</v>
      </c>
      <c r="C61" s="63" t="s">
        <v>156</v>
      </c>
      <c r="D61" s="64" t="s">
        <v>145</v>
      </c>
      <c r="E61" s="65">
        <v>16808</v>
      </c>
      <c r="F61" s="63" t="s">
        <v>141</v>
      </c>
      <c r="G61" s="63" t="s">
        <v>144</v>
      </c>
      <c r="H61" s="45" t="s">
        <v>172</v>
      </c>
      <c r="I61" s="67"/>
      <c r="M61" s="23"/>
      <c r="N61" s="23"/>
    </row>
    <row r="62" spans="1:15" ht="22.5" customHeight="1" x14ac:dyDescent="0.2">
      <c r="A62" s="66" t="s">
        <v>14</v>
      </c>
      <c r="B62" s="62" t="s">
        <v>134</v>
      </c>
      <c r="C62" s="63" t="s">
        <v>149</v>
      </c>
      <c r="D62" s="64" t="s">
        <v>139</v>
      </c>
      <c r="E62" s="65">
        <v>14212.62</v>
      </c>
      <c r="F62" s="63" t="s">
        <v>140</v>
      </c>
      <c r="G62" s="63" t="s">
        <v>142</v>
      </c>
      <c r="H62" s="45" t="s">
        <v>173</v>
      </c>
      <c r="I62" s="67"/>
      <c r="M62" s="23"/>
      <c r="N62" s="23"/>
    </row>
    <row r="63" spans="1:15" ht="22.5" customHeight="1" x14ac:dyDescent="0.2">
      <c r="A63" s="66" t="s">
        <v>15</v>
      </c>
      <c r="B63" s="62" t="s">
        <v>135</v>
      </c>
      <c r="C63" s="63" t="s">
        <v>147</v>
      </c>
      <c r="D63" s="64" t="s">
        <v>139</v>
      </c>
      <c r="E63" s="65">
        <v>14212.62</v>
      </c>
      <c r="F63" s="63" t="s">
        <v>140</v>
      </c>
      <c r="G63" s="63" t="s">
        <v>143</v>
      </c>
      <c r="H63" s="45" t="s">
        <v>173</v>
      </c>
      <c r="I63" s="67"/>
      <c r="M63" s="23"/>
      <c r="N63" s="23"/>
    </row>
    <row r="64" spans="1:15" ht="22.5" customHeight="1" x14ac:dyDescent="0.2">
      <c r="A64" s="66" t="s">
        <v>16</v>
      </c>
      <c r="B64" s="62" t="s">
        <v>136</v>
      </c>
      <c r="C64" s="63" t="s">
        <v>148</v>
      </c>
      <c r="D64" s="64" t="s">
        <v>139</v>
      </c>
      <c r="E64" s="65">
        <v>14212.62</v>
      </c>
      <c r="F64" s="63" t="s">
        <v>140</v>
      </c>
      <c r="G64" s="63" t="s">
        <v>142</v>
      </c>
      <c r="H64" s="45" t="s">
        <v>173</v>
      </c>
      <c r="I64" s="67"/>
      <c r="M64" s="23"/>
      <c r="N64" s="23"/>
    </row>
    <row r="65" spans="1:14" ht="22.5" customHeight="1" x14ac:dyDescent="0.2">
      <c r="A65" s="66" t="s">
        <v>30</v>
      </c>
      <c r="B65" s="62" t="s">
        <v>137</v>
      </c>
      <c r="C65" s="63" t="s">
        <v>146</v>
      </c>
      <c r="D65" s="64" t="s">
        <v>139</v>
      </c>
      <c r="E65" s="65">
        <v>14212.62</v>
      </c>
      <c r="F65" s="63" t="s">
        <v>140</v>
      </c>
      <c r="G65" s="63" t="s">
        <v>143</v>
      </c>
      <c r="H65" s="45" t="s">
        <v>173</v>
      </c>
      <c r="I65" s="67"/>
      <c r="M65" s="23"/>
      <c r="N65" s="23"/>
    </row>
    <row r="66" spans="1:14" ht="22.5" customHeight="1" x14ac:dyDescent="0.2">
      <c r="A66" s="66" t="s">
        <v>31</v>
      </c>
      <c r="B66" s="62" t="s">
        <v>138</v>
      </c>
      <c r="C66" s="63" t="s">
        <v>150</v>
      </c>
      <c r="D66" s="64" t="s">
        <v>139</v>
      </c>
      <c r="E66" s="65">
        <v>14212.62</v>
      </c>
      <c r="F66" s="63" t="s">
        <v>140</v>
      </c>
      <c r="G66" s="63" t="s">
        <v>142</v>
      </c>
      <c r="H66" s="45" t="s">
        <v>173</v>
      </c>
      <c r="I66" s="67"/>
      <c r="M66" s="23"/>
      <c r="N66" s="23"/>
    </row>
    <row r="67" spans="1:14" ht="22.5" customHeight="1" x14ac:dyDescent="0.2">
      <c r="A67" s="66" t="s">
        <v>20</v>
      </c>
      <c r="B67" s="76" t="s">
        <v>180</v>
      </c>
      <c r="C67" s="77" t="s">
        <v>181</v>
      </c>
      <c r="D67" s="78" t="s">
        <v>203</v>
      </c>
      <c r="E67" s="79">
        <v>16900.41</v>
      </c>
      <c r="F67" s="53">
        <v>2026</v>
      </c>
      <c r="G67" s="77" t="s">
        <v>183</v>
      </c>
      <c r="H67" s="45">
        <v>46553</v>
      </c>
      <c r="I67" s="67"/>
      <c r="M67" s="23"/>
      <c r="N67" s="23"/>
    </row>
    <row r="68" spans="1:14" ht="22.5" customHeight="1" x14ac:dyDescent="0.2">
      <c r="A68" s="66" t="s">
        <v>21</v>
      </c>
      <c r="B68" s="76" t="s">
        <v>192</v>
      </c>
      <c r="C68" s="77" t="s">
        <v>199</v>
      </c>
      <c r="D68" s="78" t="s">
        <v>200</v>
      </c>
      <c r="E68" s="85">
        <v>17400.080000000002</v>
      </c>
      <c r="F68" s="77">
        <v>2025</v>
      </c>
      <c r="G68" s="77" t="s">
        <v>201</v>
      </c>
      <c r="H68" s="45">
        <v>46549</v>
      </c>
      <c r="I68" s="67"/>
      <c r="M68" s="23"/>
      <c r="N68" s="23"/>
    </row>
    <row r="69" spans="1:14" ht="26.25" customHeight="1" x14ac:dyDescent="0.2">
      <c r="A69" s="66" t="s">
        <v>22</v>
      </c>
      <c r="B69" s="76" t="s">
        <v>202</v>
      </c>
      <c r="C69" s="77" t="s">
        <v>204</v>
      </c>
      <c r="D69" s="78" t="s">
        <v>205</v>
      </c>
      <c r="E69" s="85">
        <v>65000</v>
      </c>
      <c r="F69" s="77">
        <v>2025</v>
      </c>
      <c r="G69" s="93" t="s">
        <v>206</v>
      </c>
      <c r="H69" s="91">
        <v>46507</v>
      </c>
      <c r="I69" s="67"/>
      <c r="M69" s="23"/>
      <c r="N69" s="23"/>
    </row>
    <row r="70" spans="1:14" ht="27" customHeight="1" x14ac:dyDescent="0.2">
      <c r="A70" s="66" t="s">
        <v>23</v>
      </c>
      <c r="B70" s="89" t="s">
        <v>208</v>
      </c>
      <c r="C70" s="87" t="s">
        <v>209</v>
      </c>
      <c r="D70" s="78" t="s">
        <v>205</v>
      </c>
      <c r="E70" s="85">
        <v>65000</v>
      </c>
      <c r="F70" s="77">
        <v>2025</v>
      </c>
      <c r="G70" s="93" t="s">
        <v>206</v>
      </c>
      <c r="H70" s="45">
        <v>46562</v>
      </c>
      <c r="I70" s="67"/>
      <c r="M70" s="23"/>
      <c r="N70" s="23"/>
    </row>
    <row r="71" spans="1:14" ht="22.5" customHeight="1" x14ac:dyDescent="0.2">
      <c r="A71" s="27"/>
      <c r="B71" s="28"/>
      <c r="C71" s="29"/>
      <c r="D71" s="28"/>
      <c r="E71" s="28"/>
      <c r="F71" s="28"/>
      <c r="G71" s="106" t="s">
        <v>123</v>
      </c>
      <c r="H71" s="107"/>
      <c r="I71" s="41">
        <f>SUM(I59:I66)</f>
        <v>0</v>
      </c>
      <c r="M71" s="23"/>
      <c r="N71" s="23"/>
    </row>
    <row r="72" spans="1:14" ht="22.5" customHeight="1" x14ac:dyDescent="0.2">
      <c r="G72" s="108" t="s">
        <v>125</v>
      </c>
      <c r="H72" s="109"/>
      <c r="I72" s="112">
        <f>I71+I71*10%</f>
        <v>0</v>
      </c>
      <c r="M72" s="23"/>
      <c r="N72" s="23"/>
    </row>
    <row r="73" spans="1:14" ht="22.5" customHeight="1" x14ac:dyDescent="0.2">
      <c r="G73" s="110"/>
      <c r="H73" s="111"/>
      <c r="I73" s="113"/>
      <c r="M73" s="23"/>
      <c r="N73" s="23"/>
    </row>
    <row r="75" spans="1:14" ht="15" x14ac:dyDescent="0.2">
      <c r="A75" s="114" t="s">
        <v>120</v>
      </c>
      <c r="B75" s="114"/>
      <c r="C75" s="114"/>
      <c r="D75" s="114"/>
      <c r="E75" s="114"/>
      <c r="F75" s="114"/>
      <c r="G75" s="114"/>
      <c r="H75" s="114"/>
      <c r="I75" s="114"/>
      <c r="J75" s="114"/>
    </row>
    <row r="76" spans="1:14" ht="15.75" x14ac:dyDescent="0.2">
      <c r="E76" s="7"/>
      <c r="F76" s="7"/>
      <c r="G76" s="7"/>
      <c r="H76" s="8"/>
    </row>
    <row r="79" spans="1:14" x14ac:dyDescent="0.2">
      <c r="B79" s="100" t="s">
        <v>165</v>
      </c>
      <c r="C79" s="101"/>
      <c r="D79" s="101"/>
      <c r="E79" s="101"/>
      <c r="F79" s="101"/>
      <c r="G79" s="101"/>
      <c r="H79" s="101"/>
    </row>
    <row r="80" spans="1:14" x14ac:dyDescent="0.2">
      <c r="B80" s="101"/>
      <c r="C80" s="101"/>
      <c r="D80" s="101"/>
      <c r="E80" s="101"/>
      <c r="F80" s="101"/>
      <c r="G80" s="101"/>
      <c r="H80" s="101"/>
    </row>
    <row r="81" spans="1:8" ht="18" x14ac:dyDescent="0.25">
      <c r="B81" s="99" t="s">
        <v>126</v>
      </c>
      <c r="C81" s="99"/>
      <c r="D81" s="99"/>
      <c r="E81" s="99"/>
      <c r="F81" s="99"/>
      <c r="G81" s="99"/>
      <c r="H81" s="32">
        <f>SUM(O52,N40)</f>
        <v>0</v>
      </c>
    </row>
    <row r="82" spans="1:8" ht="18" x14ac:dyDescent="0.25">
      <c r="B82" s="99" t="s">
        <v>127</v>
      </c>
      <c r="C82" s="99"/>
      <c r="D82" s="99"/>
      <c r="E82" s="99"/>
      <c r="F82" s="99"/>
      <c r="G82" s="99"/>
      <c r="H82" s="32">
        <f>I71</f>
        <v>0</v>
      </c>
    </row>
    <row r="83" spans="1:8" ht="18" x14ac:dyDescent="0.25">
      <c r="B83" s="99" t="s">
        <v>168</v>
      </c>
      <c r="C83" s="99"/>
      <c r="D83" s="99"/>
      <c r="E83" s="99"/>
      <c r="F83" s="99"/>
      <c r="G83" s="99"/>
      <c r="H83" s="33">
        <f>SUM(H82,H81)</f>
        <v>0</v>
      </c>
    </row>
    <row r="84" spans="1:8" ht="18" x14ac:dyDescent="0.25">
      <c r="B84" s="99" t="s">
        <v>169</v>
      </c>
      <c r="C84" s="99"/>
      <c r="D84" s="99"/>
      <c r="E84" s="99"/>
      <c r="F84" s="99"/>
      <c r="G84" s="124"/>
      <c r="H84" s="32">
        <f>SUM(N41,O53,I72)</f>
        <v>0</v>
      </c>
    </row>
    <row r="90" spans="1:8" ht="15" customHeight="1" x14ac:dyDescent="0.2">
      <c r="A90" s="96" t="s">
        <v>178</v>
      </c>
      <c r="B90" s="96"/>
      <c r="C90" s="96"/>
      <c r="D90" s="96"/>
      <c r="E90" s="96"/>
      <c r="F90" s="96"/>
    </row>
    <row r="91" spans="1:8" ht="15" customHeight="1" x14ac:dyDescent="0.2">
      <c r="A91" s="96"/>
      <c r="B91" s="96"/>
      <c r="C91" s="96"/>
      <c r="D91" s="96"/>
      <c r="E91" s="96"/>
      <c r="F91" s="96"/>
    </row>
    <row r="92" spans="1:8" ht="15" customHeight="1" x14ac:dyDescent="0.2">
      <c r="A92" s="96"/>
      <c r="B92" s="96"/>
      <c r="C92" s="96"/>
      <c r="D92" s="96"/>
      <c r="E92" s="96"/>
      <c r="F92" s="96"/>
    </row>
    <row r="94" spans="1:8" ht="15" x14ac:dyDescent="0.2">
      <c r="D94" s="31" t="s">
        <v>121</v>
      </c>
    </row>
    <row r="95" spans="1:8" ht="27.75" customHeight="1" x14ac:dyDescent="0.2">
      <c r="E95" s="95" t="s">
        <v>122</v>
      </c>
      <c r="F95" s="95"/>
      <c r="G95" s="95"/>
      <c r="H95" s="95"/>
    </row>
    <row r="97" spans="5:8" x14ac:dyDescent="0.2">
      <c r="E97" s="94"/>
      <c r="F97" s="94"/>
      <c r="G97" s="94"/>
      <c r="H97" s="94"/>
    </row>
  </sheetData>
  <mergeCells count="36">
    <mergeCell ref="J2:M2"/>
    <mergeCell ref="N41:N42"/>
    <mergeCell ref="I41:I42"/>
    <mergeCell ref="J41:J42"/>
    <mergeCell ref="K41:K42"/>
    <mergeCell ref="L41:L42"/>
    <mergeCell ref="D3:J3"/>
    <mergeCell ref="M41:M42"/>
    <mergeCell ref="H4:I4"/>
    <mergeCell ref="N7:N35"/>
    <mergeCell ref="A4:C4"/>
    <mergeCell ref="D4:G4"/>
    <mergeCell ref="B84:G84"/>
    <mergeCell ref="G53:I54"/>
    <mergeCell ref="E41:G42"/>
    <mergeCell ref="G52:I52"/>
    <mergeCell ref="E40:G40"/>
    <mergeCell ref="B83:G83"/>
    <mergeCell ref="B81:G81"/>
    <mergeCell ref="I47:J47"/>
    <mergeCell ref="E97:H97"/>
    <mergeCell ref="E95:H95"/>
    <mergeCell ref="A90:F92"/>
    <mergeCell ref="H41:H42"/>
    <mergeCell ref="B82:G82"/>
    <mergeCell ref="B79:H80"/>
    <mergeCell ref="A57:C57"/>
    <mergeCell ref="D57:I57"/>
    <mergeCell ref="G71:H71"/>
    <mergeCell ref="G72:H73"/>
    <mergeCell ref="I72:I73"/>
    <mergeCell ref="A75:J75"/>
    <mergeCell ref="E47:H47"/>
    <mergeCell ref="A44:O44"/>
    <mergeCell ref="O50:O51"/>
    <mergeCell ref="O53:O54"/>
  </mergeCells>
  <phoneticPr fontId="6" type="noConversion"/>
  <pageMargins left="0.51181102362204722" right="0.5118110236220472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Ognjen Radulovic</dc:creator>
  <cp:lastModifiedBy>Sanja Janžek</cp:lastModifiedBy>
  <cp:lastPrinted>2026-06-19T12:50:41Z</cp:lastPrinted>
  <dcterms:created xsi:type="dcterms:W3CDTF">2007-12-11T09:42:32Z</dcterms:created>
  <dcterms:modified xsi:type="dcterms:W3CDTF">2026-06-24T13:04:58Z</dcterms:modified>
</cp:coreProperties>
</file>